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hajloV\Desktop\KVARTALNI za MMF i drugi\31.12.2019\indikatori za internet\MKD\"/>
    </mc:Choice>
  </mc:AlternateContent>
  <bookViews>
    <workbookView xWindow="0" yWindow="0" windowWidth="28800" windowHeight="12435" firstSheet="50" activeTab="60"/>
  </bookViews>
  <sheets>
    <sheet name="31.12.2004" sheetId="1" r:id="rId1"/>
    <sheet name="31.3.2005" sheetId="2" r:id="rId2"/>
    <sheet name="30.6.2005" sheetId="3" r:id="rId3"/>
    <sheet name="30.9.2005" sheetId="4" r:id="rId4"/>
    <sheet name="31.12.2005" sheetId="5" r:id="rId5"/>
    <sheet name="31.3.2006" sheetId="6" r:id="rId6"/>
    <sheet name="30.6.2006" sheetId="7" r:id="rId7"/>
    <sheet name="30.9.2006" sheetId="8" r:id="rId8"/>
    <sheet name="31.12.2006" sheetId="9" r:id="rId9"/>
    <sheet name="31.3.2007" sheetId="10" r:id="rId10"/>
    <sheet name="30.6.2007" sheetId="11" r:id="rId11"/>
    <sheet name="30.9.2007" sheetId="12" r:id="rId12"/>
    <sheet name="31.12.2007" sheetId="13" r:id="rId13"/>
    <sheet name="31.3.2008" sheetId="14" r:id="rId14"/>
    <sheet name="30.6.2008" sheetId="15" r:id="rId15"/>
    <sheet name="30.9.2008" sheetId="16" r:id="rId16"/>
    <sheet name="31.12.2008" sheetId="17" r:id="rId17"/>
    <sheet name="31.3.2009" sheetId="18" r:id="rId18"/>
    <sheet name="30.6.2009" sheetId="19" r:id="rId19"/>
    <sheet name="30.9.2009" sheetId="20" r:id="rId20"/>
    <sheet name="31.12.2009" sheetId="21" r:id="rId21"/>
    <sheet name="31.3.2010" sheetId="22" r:id="rId22"/>
    <sheet name="30.6.2010" sheetId="23" r:id="rId23"/>
    <sheet name="30.9.2010" sheetId="24" r:id="rId24"/>
    <sheet name="31.12.2010" sheetId="25" r:id="rId25"/>
    <sheet name="31.3.2011" sheetId="26" r:id="rId26"/>
    <sheet name="30.6.2011" sheetId="27" r:id="rId27"/>
    <sheet name="30.9.2011" sheetId="28" r:id="rId28"/>
    <sheet name="31.12.2011" sheetId="29" r:id="rId29"/>
    <sheet name="31.3.2012" sheetId="30" r:id="rId30"/>
    <sheet name="30.6.2012 " sheetId="31" r:id="rId31"/>
    <sheet name="30.9.2012" sheetId="32" r:id="rId32"/>
    <sheet name="31.12.2012" sheetId="33" r:id="rId33"/>
    <sheet name="31.3.2013" sheetId="34" r:id="rId34"/>
    <sheet name="30.6.2013" sheetId="35" r:id="rId35"/>
    <sheet name="30.9.2013" sheetId="36" r:id="rId36"/>
    <sheet name="31.12.2013" sheetId="37" r:id="rId37"/>
    <sheet name="31.3.2014" sheetId="38" r:id="rId38"/>
    <sheet name="30.6.2014" sheetId="39" r:id="rId39"/>
    <sheet name="30.9.2014" sheetId="40" r:id="rId40"/>
    <sheet name="31.12.2014" sheetId="41" r:id="rId41"/>
    <sheet name="31.3.2015" sheetId="42" r:id="rId42"/>
    <sheet name="30.6.2015" sheetId="43" r:id="rId43"/>
    <sheet name="30.9.2015" sheetId="44" r:id="rId44"/>
    <sheet name="31.12.2015" sheetId="45" r:id="rId45"/>
    <sheet name="31.3.2016" sheetId="46" r:id="rId46"/>
    <sheet name="30.6.2016" sheetId="47" r:id="rId47"/>
    <sheet name="30.9.2016" sheetId="48" r:id="rId48"/>
    <sheet name="31.12.2016" sheetId="49" r:id="rId49"/>
    <sheet name="31.3.2017" sheetId="51" r:id="rId50"/>
    <sheet name="30.6.2017" sheetId="52" r:id="rId51"/>
    <sheet name="30.9.2017" sheetId="53" r:id="rId52"/>
    <sheet name="31.12.2017" sheetId="54" r:id="rId53"/>
    <sheet name="31.3.2018" sheetId="55" r:id="rId54"/>
    <sheet name="30.6.2018" sheetId="56" r:id="rId55"/>
    <sheet name="30.9.2018" sheetId="57" r:id="rId56"/>
    <sheet name="31.12.2018" sheetId="58" r:id="rId57"/>
    <sheet name="31.3.2019" sheetId="59" r:id="rId58"/>
    <sheet name="30.6.2019" sheetId="60" r:id="rId59"/>
    <sheet name="30.9.2019" sheetId="61" r:id="rId60"/>
    <sheet name="31.12.2019" sheetId="62" r:id="rId61"/>
  </sheets>
  <externalReferences>
    <externalReference r:id="rId62"/>
    <externalReference r:id="rId63"/>
    <externalReference r:id="rId64"/>
    <externalReference r:id="rId65"/>
    <externalReference r:id="rId66"/>
  </externalReferences>
  <definedNames>
    <definedName name="__ana1" localSheetId="34" hidden="1">{#N/A,#N/A,TRUE,"preg4";#N/A,#N/A,TRUE,"bazpr2001"}</definedName>
    <definedName name="__ana1" localSheetId="31" hidden="1">{#N/A,#N/A,TRUE,"preg4";#N/A,#N/A,TRUE,"bazpr2001"}</definedName>
    <definedName name="__ana1" localSheetId="32" hidden="1">{#N/A,#N/A,TRUE,"preg4";#N/A,#N/A,TRUE,"bazpr2001"}</definedName>
    <definedName name="__ana1" localSheetId="33" hidden="1">{#N/A,#N/A,TRUE,"preg4";#N/A,#N/A,TRUE,"bazpr2001"}</definedName>
    <definedName name="__ana1" hidden="1">{#N/A,#N/A,TRUE,"preg4";#N/A,#N/A,TRUE,"bazpr2001"}</definedName>
    <definedName name="__pl2000" localSheetId="34" hidden="1">{#N/A,#N/A,TRUE,"preg4";#N/A,#N/A,TRUE,"bazpr99"}</definedName>
    <definedName name="__pl2000" localSheetId="31" hidden="1">{#N/A,#N/A,TRUE,"preg4";#N/A,#N/A,TRUE,"bazpr99"}</definedName>
    <definedName name="__pl2000" localSheetId="32" hidden="1">{#N/A,#N/A,TRUE,"preg4";#N/A,#N/A,TRUE,"bazpr99"}</definedName>
    <definedName name="__pl2000" localSheetId="33" hidden="1">{#N/A,#N/A,TRUE,"preg4";#N/A,#N/A,TRUE,"bazpr99"}</definedName>
    <definedName name="__pl2000" hidden="1">{#N/A,#N/A,TRUE,"preg4";#N/A,#N/A,TRUE,"bazpr99"}</definedName>
    <definedName name="_ana1" localSheetId="34" hidden="1">{#N/A,#N/A,TRUE,"preg4";#N/A,#N/A,TRUE,"bazpr2001"}</definedName>
    <definedName name="_ana1" localSheetId="31" hidden="1">{#N/A,#N/A,TRUE,"preg4";#N/A,#N/A,TRUE,"bazpr2001"}</definedName>
    <definedName name="_ana1" localSheetId="32" hidden="1">{#N/A,#N/A,TRUE,"preg4";#N/A,#N/A,TRUE,"bazpr2001"}</definedName>
    <definedName name="_ana1" localSheetId="33" hidden="1">{#N/A,#N/A,TRUE,"preg4";#N/A,#N/A,TRUE,"bazpr2001"}</definedName>
    <definedName name="_ana1" hidden="1">{#N/A,#N/A,TRUE,"preg4";#N/A,#N/A,TRUE,"bazpr2001"}</definedName>
    <definedName name="_pl2000" localSheetId="34" hidden="1">{#N/A,#N/A,TRUE,"preg4";#N/A,#N/A,TRUE,"bazpr99"}</definedName>
    <definedName name="_pl2000" localSheetId="31" hidden="1">{#N/A,#N/A,TRUE,"preg4";#N/A,#N/A,TRUE,"bazpr99"}</definedName>
    <definedName name="_pl2000" localSheetId="32" hidden="1">{#N/A,#N/A,TRUE,"preg4";#N/A,#N/A,TRUE,"bazpr99"}</definedName>
    <definedName name="_pl2000" localSheetId="33" hidden="1">{#N/A,#N/A,TRUE,"preg4";#N/A,#N/A,TRUE,"bazpr99"}</definedName>
    <definedName name="_pl2000" hidden="1">{#N/A,#N/A,TRUE,"preg4";#N/A,#N/A,TRUE,"bazpr99"}</definedName>
    <definedName name="aa" localSheetId="34" hidden="1">{#N/A,#N/A,TRUE,"preg4";#N/A,#N/A,TRUE,"bazpr99"}</definedName>
    <definedName name="aa" localSheetId="31" hidden="1">{#N/A,#N/A,TRUE,"preg4";#N/A,#N/A,TRUE,"bazpr99"}</definedName>
    <definedName name="aa" localSheetId="32" hidden="1">{#N/A,#N/A,TRUE,"preg4";#N/A,#N/A,TRUE,"bazpr99"}</definedName>
    <definedName name="aa" localSheetId="33" hidden="1">{#N/A,#N/A,TRUE,"preg4";#N/A,#N/A,TRUE,"bazpr99"}</definedName>
    <definedName name="aa" hidden="1">{#N/A,#N/A,TRUE,"preg4";#N/A,#N/A,TRUE,"bazpr99"}</definedName>
    <definedName name="ab" localSheetId="34" hidden="1">{#N/A,#N/A,TRUE,"preg4";#N/A,#N/A,TRUE,"bazpr99"}</definedName>
    <definedName name="ab" localSheetId="31" hidden="1">{#N/A,#N/A,TRUE,"preg4";#N/A,#N/A,TRUE,"bazpr99"}</definedName>
    <definedName name="ab" localSheetId="32" hidden="1">{#N/A,#N/A,TRUE,"preg4";#N/A,#N/A,TRUE,"bazpr99"}</definedName>
    <definedName name="ab" localSheetId="33" hidden="1">{#N/A,#N/A,TRUE,"preg4";#N/A,#N/A,TRUE,"bazpr99"}</definedName>
    <definedName name="ab" hidden="1">{#N/A,#N/A,TRUE,"preg4";#N/A,#N/A,TRUE,"bazpr99"}</definedName>
    <definedName name="acac" localSheetId="34" hidden="1">{#N/A,#N/A,TRUE,"preg4";#N/A,#N/A,TRUE,"bazpr99"}</definedName>
    <definedName name="acac" localSheetId="31" hidden="1">{#N/A,#N/A,TRUE,"preg4";#N/A,#N/A,TRUE,"bazpr99"}</definedName>
    <definedName name="acac" localSheetId="32" hidden="1">{#N/A,#N/A,TRUE,"preg4";#N/A,#N/A,TRUE,"bazpr99"}</definedName>
    <definedName name="acac" localSheetId="33" hidden="1">{#N/A,#N/A,TRUE,"preg4";#N/A,#N/A,TRUE,"bazpr99"}</definedName>
    <definedName name="acac" hidden="1">{#N/A,#N/A,TRUE,"preg4";#N/A,#N/A,TRUE,"bazpr99"}</definedName>
    <definedName name="acs" localSheetId="34" hidden="1">{#N/A,#N/A,TRUE,"preg4";#N/A,#N/A,TRUE,"bazpr99"}</definedName>
    <definedName name="acs" localSheetId="31" hidden="1">{#N/A,#N/A,TRUE,"preg4";#N/A,#N/A,TRUE,"bazpr99"}</definedName>
    <definedName name="acs" localSheetId="32" hidden="1">{#N/A,#N/A,TRUE,"preg4";#N/A,#N/A,TRUE,"bazpr99"}</definedName>
    <definedName name="acs" localSheetId="33" hidden="1">{#N/A,#N/A,TRUE,"preg4";#N/A,#N/A,TRUE,"bazpr99"}</definedName>
    <definedName name="acs" hidden="1">{#N/A,#N/A,TRUE,"preg4";#N/A,#N/A,TRUE,"bazpr99"}</definedName>
    <definedName name="AMPO5">"Gráfico 8"</definedName>
    <definedName name="ana" localSheetId="34" hidden="1">{#N/A,#N/A,TRUE,"preg4";#N/A,#N/A,TRUE,"bazpr2001"}</definedName>
    <definedName name="ana" localSheetId="31" hidden="1">{#N/A,#N/A,TRUE,"preg4";#N/A,#N/A,TRUE,"bazpr2001"}</definedName>
    <definedName name="ana" localSheetId="32" hidden="1">{#N/A,#N/A,TRUE,"preg4";#N/A,#N/A,TRUE,"bazpr2001"}</definedName>
    <definedName name="ana" localSheetId="33" hidden="1">{#N/A,#N/A,TRUE,"preg4";#N/A,#N/A,TRUE,"bazpr2001"}</definedName>
    <definedName name="ana" hidden="1">{#N/A,#N/A,TRUE,"preg4";#N/A,#N/A,TRUE,"bazpr2001"}</definedName>
    <definedName name="anamaja" localSheetId="34" hidden="1">{#N/A,#N/A,TRUE,"preg4";#N/A,#N/A,TRUE,"bazpr99"}</definedName>
    <definedName name="anamaja" localSheetId="31" hidden="1">{#N/A,#N/A,TRUE,"preg4";#N/A,#N/A,TRUE,"bazpr99"}</definedName>
    <definedName name="anamaja" localSheetId="32" hidden="1">{#N/A,#N/A,TRUE,"preg4";#N/A,#N/A,TRUE,"bazpr99"}</definedName>
    <definedName name="anamaja" localSheetId="33" hidden="1">{#N/A,#N/A,TRUE,"preg4";#N/A,#N/A,TRUE,"bazpr99"}</definedName>
    <definedName name="anamaja" hidden="1">{#N/A,#N/A,TRUE,"preg4";#N/A,#N/A,TRUE,"bazpr99"}</definedName>
    <definedName name="asc" localSheetId="34" hidden="1">{#N/A,#N/A,TRUE,"preg4";#N/A,#N/A,TRUE,"bazpr2001"}</definedName>
    <definedName name="asc" localSheetId="31" hidden="1">{#N/A,#N/A,TRUE,"preg4";#N/A,#N/A,TRUE,"bazpr2001"}</definedName>
    <definedName name="asc" localSheetId="32" hidden="1">{#N/A,#N/A,TRUE,"preg4";#N/A,#N/A,TRUE,"bazpr2001"}</definedName>
    <definedName name="asc" localSheetId="33" hidden="1">{#N/A,#N/A,TRUE,"preg4";#N/A,#N/A,TRUE,"bazpr2001"}</definedName>
    <definedName name="asc" hidden="1">{#N/A,#N/A,TRUE,"preg4";#N/A,#N/A,TRUE,"bazpr2001"}</definedName>
    <definedName name="ascnajks" localSheetId="34" hidden="1">{#N/A,#N/A,TRUE,"preg4";#N/A,#N/A,TRUE,"bazpr2001"}</definedName>
    <definedName name="ascnajks" localSheetId="31" hidden="1">{#N/A,#N/A,TRUE,"preg4";#N/A,#N/A,TRUE,"bazpr2001"}</definedName>
    <definedName name="ascnajks" localSheetId="32" hidden="1">{#N/A,#N/A,TRUE,"preg4";#N/A,#N/A,TRUE,"bazpr2001"}</definedName>
    <definedName name="ascnajks" localSheetId="33" hidden="1">{#N/A,#N/A,TRUE,"preg4";#N/A,#N/A,TRUE,"bazpr2001"}</definedName>
    <definedName name="ascnajks" hidden="1">{#N/A,#N/A,TRUE,"preg4";#N/A,#N/A,TRUE,"bazpr2001"}</definedName>
    <definedName name="asjcn" localSheetId="34" hidden="1">{#N/A,#N/A,TRUE,"preg4";#N/A,#N/A,TRUE,"bazpr99"}</definedName>
    <definedName name="asjcn" localSheetId="31" hidden="1">{#N/A,#N/A,TRUE,"preg4";#N/A,#N/A,TRUE,"bazpr99"}</definedName>
    <definedName name="asjcn" localSheetId="32" hidden="1">{#N/A,#N/A,TRUE,"preg4";#N/A,#N/A,TRUE,"bazpr99"}</definedName>
    <definedName name="asjcn" localSheetId="33" hidden="1">{#N/A,#N/A,TRUE,"preg4";#N/A,#N/A,TRUE,"bazpr99"}</definedName>
    <definedName name="asjcn" hidden="1">{#N/A,#N/A,TRUE,"preg4";#N/A,#N/A,TRUE,"bazpr99"}</definedName>
    <definedName name="bfzxd" localSheetId="34" hidden="1">{#N/A,#N/A,TRUE,"preg4";#N/A,#N/A,TRUE,"bazpr99"}</definedName>
    <definedName name="bfzxd" localSheetId="31" hidden="1">{#N/A,#N/A,TRUE,"preg4";#N/A,#N/A,TRUE,"bazpr99"}</definedName>
    <definedName name="bfzxd" localSheetId="32" hidden="1">{#N/A,#N/A,TRUE,"preg4";#N/A,#N/A,TRUE,"bazpr99"}</definedName>
    <definedName name="bfzxd" localSheetId="33" hidden="1">{#N/A,#N/A,TRUE,"preg4";#N/A,#N/A,TRUE,"bazpr99"}</definedName>
    <definedName name="bfzxd" hidden="1">{#N/A,#N/A,TRUE,"preg4";#N/A,#N/A,TRUE,"bazpr99"}</definedName>
    <definedName name="bgzsdfn" localSheetId="34" hidden="1">{#N/A,#N/A,TRUE,"preg4";#N/A,#N/A,TRUE,"bazpr99"}</definedName>
    <definedName name="bgzsdfn" localSheetId="31" hidden="1">{#N/A,#N/A,TRUE,"preg4";#N/A,#N/A,TRUE,"bazpr99"}</definedName>
    <definedName name="bgzsdfn" localSheetId="32" hidden="1">{#N/A,#N/A,TRUE,"preg4";#N/A,#N/A,TRUE,"bazpr99"}</definedName>
    <definedName name="bgzsdfn" localSheetId="33" hidden="1">{#N/A,#N/A,TRUE,"preg4";#N/A,#N/A,TRUE,"bazpr99"}</definedName>
    <definedName name="bgzsdfn" hidden="1">{#N/A,#N/A,TRUE,"preg4";#N/A,#N/A,TRUE,"bazpr99"}</definedName>
    <definedName name="bhbgv" localSheetId="34" hidden="1">{#N/A,#N/A,TRUE,"preg4";#N/A,#N/A,TRUE,"bazpr99"}</definedName>
    <definedName name="bhbgv" localSheetId="31" hidden="1">{#N/A,#N/A,TRUE,"preg4";#N/A,#N/A,TRUE,"bazpr99"}</definedName>
    <definedName name="bhbgv" localSheetId="32" hidden="1">{#N/A,#N/A,TRUE,"preg4";#N/A,#N/A,TRUE,"bazpr99"}</definedName>
    <definedName name="bhbgv" localSheetId="33" hidden="1">{#N/A,#N/A,TRUE,"preg4";#N/A,#N/A,TRUE,"bazpr99"}</definedName>
    <definedName name="bhbgv" hidden="1">{#N/A,#N/A,TRUE,"preg4";#N/A,#N/A,TRUE,"bazpr99"}</definedName>
    <definedName name="bibi" localSheetId="34" hidden="1">{#N/A,#N/A,TRUE,"preg4";#N/A,#N/A,TRUE,"bazpr2001"}</definedName>
    <definedName name="bibi" localSheetId="31" hidden="1">{#N/A,#N/A,TRUE,"preg4";#N/A,#N/A,TRUE,"bazpr2001"}</definedName>
    <definedName name="bibi" localSheetId="32" hidden="1">{#N/A,#N/A,TRUE,"preg4";#N/A,#N/A,TRUE,"bazpr2001"}</definedName>
    <definedName name="bibi" localSheetId="33" hidden="1">{#N/A,#N/A,TRUE,"preg4";#N/A,#N/A,TRUE,"bazpr2001"}</definedName>
    <definedName name="bibi" hidden="1">{#N/A,#N/A,TRUE,"preg4";#N/A,#N/A,TRUE,"bazpr2001"}</definedName>
    <definedName name="cbfvbc" localSheetId="34" hidden="1">{#N/A,#N/A,TRUE,"preg4";#N/A,#N/A,TRUE,"bazpr2001"}</definedName>
    <definedName name="cbfvbc" localSheetId="31" hidden="1">{#N/A,#N/A,TRUE,"preg4";#N/A,#N/A,TRUE,"bazpr2001"}</definedName>
    <definedName name="cbfvbc" localSheetId="32" hidden="1">{#N/A,#N/A,TRUE,"preg4";#N/A,#N/A,TRUE,"bazpr2001"}</definedName>
    <definedName name="cbfvbc" localSheetId="33" hidden="1">{#N/A,#N/A,TRUE,"preg4";#N/A,#N/A,TRUE,"bazpr2001"}</definedName>
    <definedName name="cbfvbc" hidden="1">{#N/A,#N/A,TRUE,"preg4";#N/A,#N/A,TRUE,"bazpr2001"}</definedName>
    <definedName name="change" localSheetId="34">#REF!</definedName>
    <definedName name="change" localSheetId="42">#REF!</definedName>
    <definedName name="change" localSheetId="46">#REF!</definedName>
    <definedName name="change" localSheetId="50">#REF!</definedName>
    <definedName name="change" localSheetId="54">#REF!</definedName>
    <definedName name="change" localSheetId="58">#REF!</definedName>
    <definedName name="change" localSheetId="31">#REF!</definedName>
    <definedName name="change" localSheetId="39">#REF!</definedName>
    <definedName name="change" localSheetId="43">#REF!</definedName>
    <definedName name="change" localSheetId="47">#REF!</definedName>
    <definedName name="change" localSheetId="51">#REF!</definedName>
    <definedName name="change" localSheetId="55">#REF!</definedName>
    <definedName name="change" localSheetId="59">#REF!</definedName>
    <definedName name="change" localSheetId="32">#REF!</definedName>
    <definedName name="change" localSheetId="40">#REF!</definedName>
    <definedName name="change" localSheetId="44">#REF!</definedName>
    <definedName name="change" localSheetId="48">#REF!</definedName>
    <definedName name="change" localSheetId="52">#REF!</definedName>
    <definedName name="change" localSheetId="56">#REF!</definedName>
    <definedName name="change" localSheetId="60">#REF!</definedName>
    <definedName name="change" localSheetId="33">#REF!</definedName>
    <definedName name="change" localSheetId="37">#REF!</definedName>
    <definedName name="change" localSheetId="41">#REF!</definedName>
    <definedName name="change" localSheetId="45">#REF!</definedName>
    <definedName name="change" localSheetId="49">#REF!</definedName>
    <definedName name="change" localSheetId="53">#REF!</definedName>
    <definedName name="change" localSheetId="57">#REF!</definedName>
    <definedName name="change">#REF!</definedName>
    <definedName name="CUADRO_10.3.1">'[1]fondo promedio'!$A$36:$L$74</definedName>
    <definedName name="CUADRO_N__4.1.3" localSheetId="34">#REF!</definedName>
    <definedName name="CUADRO_N__4.1.3" localSheetId="42">#REF!</definedName>
    <definedName name="CUADRO_N__4.1.3" localSheetId="46">#REF!</definedName>
    <definedName name="CUADRO_N__4.1.3" localSheetId="50">#REF!</definedName>
    <definedName name="CUADRO_N__4.1.3" localSheetId="54">#REF!</definedName>
    <definedName name="CUADRO_N__4.1.3" localSheetId="58">#REF!</definedName>
    <definedName name="CUADRO_N__4.1.3" localSheetId="31">#REF!</definedName>
    <definedName name="CUADRO_N__4.1.3" localSheetId="39">#REF!</definedName>
    <definedName name="CUADRO_N__4.1.3" localSheetId="43">#REF!</definedName>
    <definedName name="CUADRO_N__4.1.3" localSheetId="47">#REF!</definedName>
    <definedName name="CUADRO_N__4.1.3" localSheetId="51">#REF!</definedName>
    <definedName name="CUADRO_N__4.1.3" localSheetId="55">#REF!</definedName>
    <definedName name="CUADRO_N__4.1.3" localSheetId="59">#REF!</definedName>
    <definedName name="CUADRO_N__4.1.3" localSheetId="32">#REF!</definedName>
    <definedName name="CUADRO_N__4.1.3" localSheetId="40">#REF!</definedName>
    <definedName name="CUADRO_N__4.1.3" localSheetId="44">#REF!</definedName>
    <definedName name="CUADRO_N__4.1.3" localSheetId="48">#REF!</definedName>
    <definedName name="CUADRO_N__4.1.3" localSheetId="52">#REF!</definedName>
    <definedName name="CUADRO_N__4.1.3" localSheetId="56">#REF!</definedName>
    <definedName name="CUADRO_N__4.1.3" localSheetId="60">#REF!</definedName>
    <definedName name="CUADRO_N__4.1.3" localSheetId="33">#REF!</definedName>
    <definedName name="CUADRO_N__4.1.3" localSheetId="37">#REF!</definedName>
    <definedName name="CUADRO_N__4.1.3" localSheetId="41">#REF!</definedName>
    <definedName name="CUADRO_N__4.1.3" localSheetId="45">#REF!</definedName>
    <definedName name="CUADRO_N__4.1.3" localSheetId="49">#REF!</definedName>
    <definedName name="CUADRO_N__4.1.3" localSheetId="53">#REF!</definedName>
    <definedName name="CUADRO_N__4.1.3" localSheetId="57">#REF!</definedName>
    <definedName name="CUADRO_N__4.1.3">#REF!</definedName>
    <definedName name="cvb" localSheetId="34" hidden="1">{#N/A,#N/A,TRUE,"preg4";#N/A,#N/A,TRUE,"bazpr99"}</definedName>
    <definedName name="cvb" localSheetId="31" hidden="1">{#N/A,#N/A,TRUE,"preg4";#N/A,#N/A,TRUE,"bazpr99"}</definedName>
    <definedName name="cvb" localSheetId="32" hidden="1">{#N/A,#N/A,TRUE,"preg4";#N/A,#N/A,TRUE,"bazpr99"}</definedName>
    <definedName name="cvb" localSheetId="33" hidden="1">{#N/A,#N/A,TRUE,"preg4";#N/A,#N/A,TRUE,"bazpr99"}</definedName>
    <definedName name="cvb" hidden="1">{#N/A,#N/A,TRUE,"preg4";#N/A,#N/A,TRUE,"bazpr99"}</definedName>
    <definedName name="cvsdf" localSheetId="34" hidden="1">{#N/A,#N/A,TRUE,"preg4";#N/A,#N/A,TRUE,"bazpr99"}</definedName>
    <definedName name="cvsdf" localSheetId="31" hidden="1">{#N/A,#N/A,TRUE,"preg4";#N/A,#N/A,TRUE,"bazpr99"}</definedName>
    <definedName name="cvsdf" localSheetId="32" hidden="1">{#N/A,#N/A,TRUE,"preg4";#N/A,#N/A,TRUE,"bazpr99"}</definedName>
    <definedName name="cvsdf" localSheetId="33" hidden="1">{#N/A,#N/A,TRUE,"preg4";#N/A,#N/A,TRUE,"bazpr99"}</definedName>
    <definedName name="cvsdf" hidden="1">{#N/A,#N/A,TRUE,"preg4";#N/A,#N/A,TRUE,"bazpr99"}</definedName>
    <definedName name="cvx" localSheetId="34" hidden="1">{#N/A,#N/A,TRUE,"preg4";#N/A,#N/A,TRUE,"bazpr99"}</definedName>
    <definedName name="cvx" localSheetId="31" hidden="1">{#N/A,#N/A,TRUE,"preg4";#N/A,#N/A,TRUE,"bazpr99"}</definedName>
    <definedName name="cvx" localSheetId="32" hidden="1">{#N/A,#N/A,TRUE,"preg4";#N/A,#N/A,TRUE,"bazpr99"}</definedName>
    <definedName name="cvx" localSheetId="33" hidden="1">{#N/A,#N/A,TRUE,"preg4";#N/A,#N/A,TRUE,"bazpr99"}</definedName>
    <definedName name="cvx" hidden="1">{#N/A,#N/A,TRUE,"preg4";#N/A,#N/A,TRUE,"bazpr99"}</definedName>
    <definedName name="d_d" localSheetId="34" hidden="1">{#N/A,#N/A,TRUE,"preg4";#N/A,#N/A,TRUE,"bazpr2001"}</definedName>
    <definedName name="d_d" localSheetId="31" hidden="1">{#N/A,#N/A,TRUE,"preg4";#N/A,#N/A,TRUE,"bazpr2001"}</definedName>
    <definedName name="d_d" localSheetId="32" hidden="1">{#N/A,#N/A,TRUE,"preg4";#N/A,#N/A,TRUE,"bazpr2001"}</definedName>
    <definedName name="d_d" localSheetId="33" hidden="1">{#N/A,#N/A,TRUE,"preg4";#N/A,#N/A,TRUE,"bazpr2001"}</definedName>
    <definedName name="d_d" hidden="1">{#N/A,#N/A,TRUE,"preg4";#N/A,#N/A,TRUE,"bazpr2001"}</definedName>
    <definedName name="dd" localSheetId="34" hidden="1">{#N/A,#N/A,TRUE,"preg4";#N/A,#N/A,TRUE,"bazpr2001"}</definedName>
    <definedName name="dd" localSheetId="31" hidden="1">{#N/A,#N/A,TRUE,"preg4";#N/A,#N/A,TRUE,"bazpr2001"}</definedName>
    <definedName name="dd" localSheetId="32" hidden="1">{#N/A,#N/A,TRUE,"preg4";#N/A,#N/A,TRUE,"bazpr2001"}</definedName>
    <definedName name="dd" localSheetId="33" hidden="1">{#N/A,#N/A,TRUE,"preg4";#N/A,#N/A,TRUE,"bazpr2001"}</definedName>
    <definedName name="dd" hidden="1">{#N/A,#N/A,TRUE,"preg4";#N/A,#N/A,TRUE,"bazpr2001"}</definedName>
    <definedName name="ddd" localSheetId="34" hidden="1">{#N/A,#N/A,TRUE,"preg4";#N/A,#N/A,TRUE,"bazpr2001"}</definedName>
    <definedName name="ddd" localSheetId="31" hidden="1">{#N/A,#N/A,TRUE,"preg4";#N/A,#N/A,TRUE,"bazpr2001"}</definedName>
    <definedName name="ddd" localSheetId="32" hidden="1">{#N/A,#N/A,TRUE,"preg4";#N/A,#N/A,TRUE,"bazpr2001"}</definedName>
    <definedName name="ddd" localSheetId="33" hidden="1">{#N/A,#N/A,TRUE,"preg4";#N/A,#N/A,TRUE,"bazpr2001"}</definedName>
    <definedName name="ddd" hidden="1">{#N/A,#N/A,TRUE,"preg4";#N/A,#N/A,TRUE,"bazpr2001"}</definedName>
    <definedName name="dfgddfg" localSheetId="34" hidden="1">{#N/A,#N/A,TRUE,"preg4";#N/A,#N/A,TRUE,"bazpr2001"}</definedName>
    <definedName name="dfgddfg" localSheetId="31" hidden="1">{#N/A,#N/A,TRUE,"preg4";#N/A,#N/A,TRUE,"bazpr2001"}</definedName>
    <definedName name="dfgddfg" localSheetId="32" hidden="1">{#N/A,#N/A,TRUE,"preg4";#N/A,#N/A,TRUE,"bazpr2001"}</definedName>
    <definedName name="dfgddfg" localSheetId="33" hidden="1">{#N/A,#N/A,TRUE,"preg4";#N/A,#N/A,TRUE,"bazpr2001"}</definedName>
    <definedName name="dfgddfg" hidden="1">{#N/A,#N/A,TRUE,"preg4";#N/A,#N/A,TRUE,"bazpr2001"}</definedName>
    <definedName name="dfgdf" localSheetId="34" hidden="1">{#N/A,#N/A,TRUE,"preg4";#N/A,#N/A,TRUE,"bazpr2001"}</definedName>
    <definedName name="dfgdf" localSheetId="31" hidden="1">{#N/A,#N/A,TRUE,"preg4";#N/A,#N/A,TRUE,"bazpr2001"}</definedName>
    <definedName name="dfgdf" localSheetId="32" hidden="1">{#N/A,#N/A,TRUE,"preg4";#N/A,#N/A,TRUE,"bazpr2001"}</definedName>
    <definedName name="dfgdf" localSheetId="33" hidden="1">{#N/A,#N/A,TRUE,"preg4";#N/A,#N/A,TRUE,"bazpr2001"}</definedName>
    <definedName name="dfgdf" hidden="1">{#N/A,#N/A,TRUE,"preg4";#N/A,#N/A,TRUE,"bazpr2001"}</definedName>
    <definedName name="dfgsd" localSheetId="34" hidden="1">{#N/A,#N/A,TRUE,"preg4";#N/A,#N/A,TRUE,"bazpr99"}</definedName>
    <definedName name="dfgsd" localSheetId="31" hidden="1">{#N/A,#N/A,TRUE,"preg4";#N/A,#N/A,TRUE,"bazpr99"}</definedName>
    <definedName name="dfgsd" localSheetId="32" hidden="1">{#N/A,#N/A,TRUE,"preg4";#N/A,#N/A,TRUE,"bazpr99"}</definedName>
    <definedName name="dfgsd" localSheetId="33" hidden="1">{#N/A,#N/A,TRUE,"preg4";#N/A,#N/A,TRUE,"bazpr99"}</definedName>
    <definedName name="dfgsd" hidden="1">{#N/A,#N/A,TRUE,"preg4";#N/A,#N/A,TRUE,"bazpr99"}</definedName>
    <definedName name="dfscv" localSheetId="34" hidden="1">{#N/A,#N/A,TRUE,"preg4";#N/A,#N/A,TRUE,"bazpr99"}</definedName>
    <definedName name="dfscv" localSheetId="31" hidden="1">{#N/A,#N/A,TRUE,"preg4";#N/A,#N/A,TRUE,"bazpr99"}</definedName>
    <definedName name="dfscv" localSheetId="32" hidden="1">{#N/A,#N/A,TRUE,"preg4";#N/A,#N/A,TRUE,"bazpr99"}</definedName>
    <definedName name="dfscv" localSheetId="33" hidden="1">{#N/A,#N/A,TRUE,"preg4";#N/A,#N/A,TRUE,"bazpr99"}</definedName>
    <definedName name="dfscv" hidden="1">{#N/A,#N/A,TRUE,"preg4";#N/A,#N/A,TRUE,"bazpr99"}</definedName>
    <definedName name="DFXSBG" localSheetId="34" hidden="1">{#N/A,#N/A,TRUE,"preg4";#N/A,#N/A,TRUE,"bazpr99"}</definedName>
    <definedName name="DFXSBG" localSheetId="31" hidden="1">{#N/A,#N/A,TRUE,"preg4";#N/A,#N/A,TRUE,"bazpr99"}</definedName>
    <definedName name="DFXSBG" localSheetId="32" hidden="1">{#N/A,#N/A,TRUE,"preg4";#N/A,#N/A,TRUE,"bazpr99"}</definedName>
    <definedName name="DFXSBG" localSheetId="33" hidden="1">{#N/A,#N/A,TRUE,"preg4";#N/A,#N/A,TRUE,"bazpr99"}</definedName>
    <definedName name="DFXSBG" hidden="1">{#N/A,#N/A,TRUE,"preg4";#N/A,#N/A,TRUE,"bazpr99"}</definedName>
    <definedName name="dgrvdf" localSheetId="34" hidden="1">{#N/A,#N/A,TRUE,"preg4";#N/A,#N/A,TRUE,"bazpr2001"}</definedName>
    <definedName name="dgrvdf" localSheetId="31" hidden="1">{#N/A,#N/A,TRUE,"preg4";#N/A,#N/A,TRUE,"bazpr2001"}</definedName>
    <definedName name="dgrvdf" localSheetId="32" hidden="1">{#N/A,#N/A,TRUE,"preg4";#N/A,#N/A,TRUE,"bazpr2001"}</definedName>
    <definedName name="dgrvdf" localSheetId="33" hidden="1">{#N/A,#N/A,TRUE,"preg4";#N/A,#N/A,TRUE,"bazpr2001"}</definedName>
    <definedName name="dgrvdf" hidden="1">{#N/A,#N/A,TRUE,"preg4";#N/A,#N/A,TRUE,"bazpr2001"}</definedName>
    <definedName name="dgsdgsd" localSheetId="34" hidden="1">{#N/A,#N/A,TRUE,"preg4";#N/A,#N/A,TRUE,"bazpr99"}</definedName>
    <definedName name="dgsdgsd" localSheetId="31" hidden="1">{#N/A,#N/A,TRUE,"preg4";#N/A,#N/A,TRUE,"bazpr99"}</definedName>
    <definedName name="dgsdgsd" localSheetId="32" hidden="1">{#N/A,#N/A,TRUE,"preg4";#N/A,#N/A,TRUE,"bazpr99"}</definedName>
    <definedName name="dgsdgsd" localSheetId="33" hidden="1">{#N/A,#N/A,TRUE,"preg4";#N/A,#N/A,TRUE,"bazpr99"}</definedName>
    <definedName name="dgsdgsd" hidden="1">{#N/A,#N/A,TRUE,"preg4";#N/A,#N/A,TRUE,"bazpr99"}</definedName>
    <definedName name="dhjuhjk" localSheetId="34" hidden="1">{#N/A,#N/A,TRUE,"preg4";#N/A,#N/A,TRUE,"bazpr99"}</definedName>
    <definedName name="dhjuhjk" localSheetId="31" hidden="1">{#N/A,#N/A,TRUE,"preg4";#N/A,#N/A,TRUE,"bazpr99"}</definedName>
    <definedName name="dhjuhjk" localSheetId="32" hidden="1">{#N/A,#N/A,TRUE,"preg4";#N/A,#N/A,TRUE,"bazpr99"}</definedName>
    <definedName name="dhjuhjk" localSheetId="33" hidden="1">{#N/A,#N/A,TRUE,"preg4";#N/A,#N/A,TRUE,"bazpr99"}</definedName>
    <definedName name="dhjuhjk" hidden="1">{#N/A,#N/A,TRUE,"preg4";#N/A,#N/A,TRUE,"bazpr99"}</definedName>
    <definedName name="dolg2" localSheetId="34" hidden="1">{#N/A,#N/A,TRUE,"preg4";#N/A,#N/A,TRUE,"bazpr2001"}</definedName>
    <definedName name="dolg2" localSheetId="31" hidden="1">{#N/A,#N/A,TRUE,"preg4";#N/A,#N/A,TRUE,"bazpr2001"}</definedName>
    <definedName name="dolg2" localSheetId="32" hidden="1">{#N/A,#N/A,TRUE,"preg4";#N/A,#N/A,TRUE,"bazpr2001"}</definedName>
    <definedName name="dolg2" localSheetId="33" hidden="1">{#N/A,#N/A,TRUE,"preg4";#N/A,#N/A,TRUE,"bazpr2001"}</definedName>
    <definedName name="dolg2" hidden="1">{#N/A,#N/A,TRUE,"preg4";#N/A,#N/A,TRUE,"bazpr2001"}</definedName>
    <definedName name="drt" localSheetId="34" hidden="1">{#N/A,#N/A,TRUE,"preg4";#N/A,#N/A,TRUE,"bazpr99"}</definedName>
    <definedName name="drt" localSheetId="31" hidden="1">{#N/A,#N/A,TRUE,"preg4";#N/A,#N/A,TRUE,"bazpr99"}</definedName>
    <definedName name="drt" localSheetId="32" hidden="1">{#N/A,#N/A,TRUE,"preg4";#N/A,#N/A,TRUE,"bazpr99"}</definedName>
    <definedName name="drt" localSheetId="33" hidden="1">{#N/A,#N/A,TRUE,"preg4";#N/A,#N/A,TRUE,"bazpr99"}</definedName>
    <definedName name="drt" hidden="1">{#N/A,#N/A,TRUE,"preg4";#N/A,#N/A,TRUE,"bazpr99"}</definedName>
    <definedName name="ds" localSheetId="34" hidden="1">{#N/A,#N/A,TRUE,"preg4";#N/A,#N/A,TRUE,"bazpr99"}</definedName>
    <definedName name="ds" localSheetId="31" hidden="1">{#N/A,#N/A,TRUE,"preg4";#N/A,#N/A,TRUE,"bazpr99"}</definedName>
    <definedName name="ds" localSheetId="32" hidden="1">{#N/A,#N/A,TRUE,"preg4";#N/A,#N/A,TRUE,"bazpr99"}</definedName>
    <definedName name="ds" localSheetId="33" hidden="1">{#N/A,#N/A,TRUE,"preg4";#N/A,#N/A,TRUE,"bazpr99"}</definedName>
    <definedName name="ds" hidden="1">{#N/A,#N/A,TRUE,"preg4";#N/A,#N/A,TRUE,"bazpr99"}</definedName>
    <definedName name="dsa" localSheetId="34" hidden="1">{#N/A,#N/A,TRUE,"preg4";#N/A,#N/A,TRUE,"bazpr99"}</definedName>
    <definedName name="dsa" localSheetId="31" hidden="1">{#N/A,#N/A,TRUE,"preg4";#N/A,#N/A,TRUE,"bazpr99"}</definedName>
    <definedName name="dsa" localSheetId="32" hidden="1">{#N/A,#N/A,TRUE,"preg4";#N/A,#N/A,TRUE,"bazpr99"}</definedName>
    <definedName name="dsa" localSheetId="33" hidden="1">{#N/A,#N/A,TRUE,"preg4";#N/A,#N/A,TRUE,"bazpr99"}</definedName>
    <definedName name="dsa" hidden="1">{#N/A,#N/A,TRUE,"preg4";#N/A,#N/A,TRUE,"bazpr99"}</definedName>
    <definedName name="e" localSheetId="34" hidden="1">{#N/A,#N/A,TRUE,"preg4";#N/A,#N/A,TRUE,"bazpr2000"}</definedName>
    <definedName name="e" localSheetId="31" hidden="1">{#N/A,#N/A,TRUE,"preg4";#N/A,#N/A,TRUE,"bazpr2000"}</definedName>
    <definedName name="e" localSheetId="32" hidden="1">{#N/A,#N/A,TRUE,"preg4";#N/A,#N/A,TRUE,"bazpr2000"}</definedName>
    <definedName name="e" localSheetId="33" hidden="1">{#N/A,#N/A,TRUE,"preg4";#N/A,#N/A,TRUE,"bazpr2000"}</definedName>
    <definedName name="e" hidden="1">{#N/A,#N/A,TRUE,"preg4";#N/A,#N/A,TRUE,"bazpr2000"}</definedName>
    <definedName name="eefff" localSheetId="34" hidden="1">{#N/A,#N/A,TRUE,"preg4";#N/A,#N/A,TRUE,"bazpr99"}</definedName>
    <definedName name="eefff" localSheetId="31" hidden="1">{#N/A,#N/A,TRUE,"preg4";#N/A,#N/A,TRUE,"bazpr99"}</definedName>
    <definedName name="eefff" localSheetId="32" hidden="1">{#N/A,#N/A,TRUE,"preg4";#N/A,#N/A,TRUE,"bazpr99"}</definedName>
    <definedName name="eefff" localSheetId="33" hidden="1">{#N/A,#N/A,TRUE,"preg4";#N/A,#N/A,TRUE,"bazpr99"}</definedName>
    <definedName name="eefff" hidden="1">{#N/A,#N/A,TRUE,"preg4";#N/A,#N/A,TRUE,"bazpr99"}</definedName>
    <definedName name="effrfrg" localSheetId="34" hidden="1">{#N/A,#N/A,TRUE,"preg4";#N/A,#N/A,TRUE,"bazpr99"}</definedName>
    <definedName name="effrfrg" localSheetId="31" hidden="1">{#N/A,#N/A,TRUE,"preg4";#N/A,#N/A,TRUE,"bazpr99"}</definedName>
    <definedName name="effrfrg" localSheetId="32" hidden="1">{#N/A,#N/A,TRUE,"preg4";#N/A,#N/A,TRUE,"bazpr99"}</definedName>
    <definedName name="effrfrg" localSheetId="33" hidden="1">{#N/A,#N/A,TRUE,"preg4";#N/A,#N/A,TRUE,"bazpr99"}</definedName>
    <definedName name="effrfrg" hidden="1">{#N/A,#N/A,TRUE,"preg4";#N/A,#N/A,TRUE,"bazpr99"}</definedName>
    <definedName name="egegegeg" localSheetId="34" hidden="1">{#N/A,#N/A,TRUE,"preg4";#N/A,#N/A,TRUE,"bazpr99"}</definedName>
    <definedName name="egegegeg" localSheetId="31" hidden="1">{#N/A,#N/A,TRUE,"preg4";#N/A,#N/A,TRUE,"bazpr99"}</definedName>
    <definedName name="egegegeg" localSheetId="32" hidden="1">{#N/A,#N/A,TRUE,"preg4";#N/A,#N/A,TRUE,"bazpr99"}</definedName>
    <definedName name="egegegeg" localSheetId="33" hidden="1">{#N/A,#N/A,TRUE,"preg4";#N/A,#N/A,TRUE,"bazpr99"}</definedName>
    <definedName name="egegegeg" hidden="1">{#N/A,#N/A,TRUE,"preg4";#N/A,#N/A,TRUE,"bazpr99"}</definedName>
    <definedName name="Empty">'[2]Box-Trimese~ni dr`avni zapiData'!$AB$1</definedName>
    <definedName name="esege" localSheetId="34" hidden="1">{#N/A,#N/A,TRUE,"preg4";#N/A,#N/A,TRUE,"bazpr2001"}</definedName>
    <definedName name="esege" localSheetId="31" hidden="1">{#N/A,#N/A,TRUE,"preg4";#N/A,#N/A,TRUE,"bazpr2001"}</definedName>
    <definedName name="esege" localSheetId="32" hidden="1">{#N/A,#N/A,TRUE,"preg4";#N/A,#N/A,TRUE,"bazpr2001"}</definedName>
    <definedName name="esege" localSheetId="33" hidden="1">{#N/A,#N/A,TRUE,"preg4";#N/A,#N/A,TRUE,"bazpr2001"}</definedName>
    <definedName name="esege" hidden="1">{#N/A,#N/A,TRUE,"preg4";#N/A,#N/A,TRUE,"bazpr2001"}</definedName>
    <definedName name="ew\" localSheetId="34" hidden="1">{#N/A,#N/A,TRUE,"preg4";#N/A,#N/A,TRUE,"bazpr99"}</definedName>
    <definedName name="ew\" localSheetId="31" hidden="1">{#N/A,#N/A,TRUE,"preg4";#N/A,#N/A,TRUE,"bazpr99"}</definedName>
    <definedName name="ew\" localSheetId="32" hidden="1">{#N/A,#N/A,TRUE,"preg4";#N/A,#N/A,TRUE,"bazpr99"}</definedName>
    <definedName name="ew\" localSheetId="33" hidden="1">{#N/A,#N/A,TRUE,"preg4";#N/A,#N/A,TRUE,"bazpr99"}</definedName>
    <definedName name="ew\" hidden="1">{#N/A,#N/A,TRUE,"preg4";#N/A,#N/A,TRUE,"bazpr99"}</definedName>
    <definedName name="fasdgh" localSheetId="34" hidden="1">{#N/A,#N/A,TRUE,"preg4";#N/A,#N/A,TRUE,"bazpr2000"}</definedName>
    <definedName name="fasdgh" localSheetId="31" hidden="1">{#N/A,#N/A,TRUE,"preg4";#N/A,#N/A,TRUE,"bazpr2000"}</definedName>
    <definedName name="fasdgh" localSheetId="32" hidden="1">{#N/A,#N/A,TRUE,"preg4";#N/A,#N/A,TRUE,"bazpr2000"}</definedName>
    <definedName name="fasdgh" localSheetId="33" hidden="1">{#N/A,#N/A,TRUE,"preg4";#N/A,#N/A,TRUE,"bazpr2000"}</definedName>
    <definedName name="fasdgh" hidden="1">{#N/A,#N/A,TRUE,"preg4";#N/A,#N/A,TRUE,"bazpr2000"}</definedName>
    <definedName name="fasef" localSheetId="34" hidden="1">{#N/A,#N/A,TRUE,"preg4";#N/A,#N/A,TRUE,"bazpr2000"}</definedName>
    <definedName name="fasef" localSheetId="31" hidden="1">{#N/A,#N/A,TRUE,"preg4";#N/A,#N/A,TRUE,"bazpr2000"}</definedName>
    <definedName name="fasef" localSheetId="32" hidden="1">{#N/A,#N/A,TRUE,"preg4";#N/A,#N/A,TRUE,"bazpr2000"}</definedName>
    <definedName name="fasef" localSheetId="33" hidden="1">{#N/A,#N/A,TRUE,"preg4";#N/A,#N/A,TRUE,"bazpr2000"}</definedName>
    <definedName name="fasef" hidden="1">{#N/A,#N/A,TRUE,"preg4";#N/A,#N/A,TRUE,"bazpr2000"}</definedName>
    <definedName name="fdas" localSheetId="34" hidden="1">{#N/A,#N/A,TRUE,"preg4";#N/A,#N/A,TRUE,"bazpr2001"}</definedName>
    <definedName name="fdas" localSheetId="31" hidden="1">{#N/A,#N/A,TRUE,"preg4";#N/A,#N/A,TRUE,"bazpr2001"}</definedName>
    <definedName name="fdas" localSheetId="32" hidden="1">{#N/A,#N/A,TRUE,"preg4";#N/A,#N/A,TRUE,"bazpr2001"}</definedName>
    <definedName name="fdas" localSheetId="33" hidden="1">{#N/A,#N/A,TRUE,"preg4";#N/A,#N/A,TRUE,"bazpr2001"}</definedName>
    <definedName name="fdas" hidden="1">{#N/A,#N/A,TRUE,"preg4";#N/A,#N/A,TRUE,"bazpr2001"}</definedName>
    <definedName name="fdashg" localSheetId="34" hidden="1">{#N/A,#N/A,TRUE,"preg4";#N/A,#N/A,TRUE,"bazpr99"}</definedName>
    <definedName name="fdashg" localSheetId="31" hidden="1">{#N/A,#N/A,TRUE,"preg4";#N/A,#N/A,TRUE,"bazpr99"}</definedName>
    <definedName name="fdashg" localSheetId="32" hidden="1">{#N/A,#N/A,TRUE,"preg4";#N/A,#N/A,TRUE,"bazpr99"}</definedName>
    <definedName name="fdashg" localSheetId="33" hidden="1">{#N/A,#N/A,TRUE,"preg4";#N/A,#N/A,TRUE,"bazpr99"}</definedName>
    <definedName name="fdashg" hidden="1">{#N/A,#N/A,TRUE,"preg4";#N/A,#N/A,TRUE,"bazpr99"}</definedName>
    <definedName name="fdbvcbv" localSheetId="34" hidden="1">{#N/A,#N/A,TRUE,"preg4";#N/A,#N/A,TRUE,"bazpr2001"}</definedName>
    <definedName name="fdbvcbv" localSheetId="31" hidden="1">{#N/A,#N/A,TRUE,"preg4";#N/A,#N/A,TRUE,"bazpr2001"}</definedName>
    <definedName name="fdbvcbv" localSheetId="32" hidden="1">{#N/A,#N/A,TRUE,"preg4";#N/A,#N/A,TRUE,"bazpr2001"}</definedName>
    <definedName name="fdbvcbv" localSheetId="33" hidden="1">{#N/A,#N/A,TRUE,"preg4";#N/A,#N/A,TRUE,"bazpr2001"}</definedName>
    <definedName name="fdbvcbv" hidden="1">{#N/A,#N/A,TRUE,"preg4";#N/A,#N/A,TRUE,"bazpr2001"}</definedName>
    <definedName name="fdgbvdf" localSheetId="34" hidden="1">{#N/A,#N/A,TRUE,"preg4";#N/A,#N/A,TRUE,"bazpr99"}</definedName>
    <definedName name="fdgbvdf" localSheetId="31" hidden="1">{#N/A,#N/A,TRUE,"preg4";#N/A,#N/A,TRUE,"bazpr99"}</definedName>
    <definedName name="fdgbvdf" localSheetId="32" hidden="1">{#N/A,#N/A,TRUE,"preg4";#N/A,#N/A,TRUE,"bazpr99"}</definedName>
    <definedName name="fdgbvdf" localSheetId="33" hidden="1">{#N/A,#N/A,TRUE,"preg4";#N/A,#N/A,TRUE,"bazpr99"}</definedName>
    <definedName name="fdgbvdf" hidden="1">{#N/A,#N/A,TRUE,"preg4";#N/A,#N/A,TRUE,"bazpr99"}</definedName>
    <definedName name="fdsah" localSheetId="34" hidden="1">{#N/A,#N/A,TRUE,"preg4";#N/A,#N/A,TRUE,"bazpr99"}</definedName>
    <definedName name="fdsah" localSheetId="31" hidden="1">{#N/A,#N/A,TRUE,"preg4";#N/A,#N/A,TRUE,"bazpr99"}</definedName>
    <definedName name="fdsah" localSheetId="32" hidden="1">{#N/A,#N/A,TRUE,"preg4";#N/A,#N/A,TRUE,"bazpr99"}</definedName>
    <definedName name="fdsah" localSheetId="33" hidden="1">{#N/A,#N/A,TRUE,"preg4";#N/A,#N/A,TRUE,"bazpr99"}</definedName>
    <definedName name="fdsah" hidden="1">{#N/A,#N/A,TRUE,"preg4";#N/A,#N/A,TRUE,"bazpr99"}</definedName>
    <definedName name="fdx" localSheetId="34" hidden="1">{#N/A,#N/A,TRUE,"preg4";#N/A,#N/A,TRUE,"bazpr2000"}</definedName>
    <definedName name="fdx" localSheetId="31" hidden="1">{#N/A,#N/A,TRUE,"preg4";#N/A,#N/A,TRUE,"bazpr2000"}</definedName>
    <definedName name="fdx" localSheetId="32" hidden="1">{#N/A,#N/A,TRUE,"preg4";#N/A,#N/A,TRUE,"bazpr2000"}</definedName>
    <definedName name="fdx" localSheetId="33" hidden="1">{#N/A,#N/A,TRUE,"preg4";#N/A,#N/A,TRUE,"bazpr2000"}</definedName>
    <definedName name="fdx" hidden="1">{#N/A,#N/A,TRUE,"preg4";#N/A,#N/A,TRUE,"bazpr2000"}</definedName>
    <definedName name="fdxcb" localSheetId="34" hidden="1">{#N/A,#N/A,TRUE,"preg4";#N/A,#N/A,TRUE,"bazpr99"}</definedName>
    <definedName name="fdxcb" localSheetId="31" hidden="1">{#N/A,#N/A,TRUE,"preg4";#N/A,#N/A,TRUE,"bazpr99"}</definedName>
    <definedName name="fdxcb" localSheetId="32" hidden="1">{#N/A,#N/A,TRUE,"preg4";#N/A,#N/A,TRUE,"bazpr99"}</definedName>
    <definedName name="fdxcb" localSheetId="33" hidden="1">{#N/A,#N/A,TRUE,"preg4";#N/A,#N/A,TRUE,"bazpr99"}</definedName>
    <definedName name="fdxcb" hidden="1">{#N/A,#N/A,TRUE,"preg4";#N/A,#N/A,TRUE,"bazpr99"}</definedName>
    <definedName name="fe" localSheetId="34" hidden="1">{#N/A,#N/A,TRUE,"preg4";#N/A,#N/A,TRUE,"bazpr99"}</definedName>
    <definedName name="fe" localSheetId="31" hidden="1">{#N/A,#N/A,TRUE,"preg4";#N/A,#N/A,TRUE,"bazpr99"}</definedName>
    <definedName name="fe" localSheetId="32" hidden="1">{#N/A,#N/A,TRUE,"preg4";#N/A,#N/A,TRUE,"bazpr99"}</definedName>
    <definedName name="fe" localSheetId="33" hidden="1">{#N/A,#N/A,TRUE,"preg4";#N/A,#N/A,TRUE,"bazpr99"}</definedName>
    <definedName name="fe" hidden="1">{#N/A,#N/A,TRUE,"preg4";#N/A,#N/A,TRUE,"bazpr99"}</definedName>
    <definedName name="ff" localSheetId="34" hidden="1">{#N/A,#N/A,TRUE,"preg4";#N/A,#N/A,TRUE,"bazpr99"}</definedName>
    <definedName name="ff" localSheetId="31" hidden="1">{#N/A,#N/A,TRUE,"preg4";#N/A,#N/A,TRUE,"bazpr99"}</definedName>
    <definedName name="ff" localSheetId="32" hidden="1">{#N/A,#N/A,TRUE,"preg4";#N/A,#N/A,TRUE,"bazpr99"}</definedName>
    <definedName name="ff" localSheetId="33" hidden="1">{#N/A,#N/A,TRUE,"preg4";#N/A,#N/A,TRUE,"bazpr99"}</definedName>
    <definedName name="ff" hidden="1">{#N/A,#N/A,TRUE,"preg4";#N/A,#N/A,TRUE,"bazpr99"}</definedName>
    <definedName name="ffaa" localSheetId="34" hidden="1">{#N/A,#N/A,TRUE,"preg4";#N/A,#N/A,TRUE,"bazpr99"}</definedName>
    <definedName name="ffaa" localSheetId="31" hidden="1">{#N/A,#N/A,TRUE,"preg4";#N/A,#N/A,TRUE,"bazpr99"}</definedName>
    <definedName name="ffaa" localSheetId="32" hidden="1">{#N/A,#N/A,TRUE,"preg4";#N/A,#N/A,TRUE,"bazpr99"}</definedName>
    <definedName name="ffaa" localSheetId="33" hidden="1">{#N/A,#N/A,TRUE,"preg4";#N/A,#N/A,TRUE,"bazpr99"}</definedName>
    <definedName name="ffaa" hidden="1">{#N/A,#N/A,TRUE,"preg4";#N/A,#N/A,TRUE,"bazpr99"}</definedName>
    <definedName name="ffd" localSheetId="34" hidden="1">{#N/A,#N/A,TRUE,"preg4";#N/A,#N/A,TRUE,"bazpr99"}</definedName>
    <definedName name="ffd" localSheetId="31" hidden="1">{#N/A,#N/A,TRUE,"preg4";#N/A,#N/A,TRUE,"bazpr99"}</definedName>
    <definedName name="ffd" localSheetId="32" hidden="1">{#N/A,#N/A,TRUE,"preg4";#N/A,#N/A,TRUE,"bazpr99"}</definedName>
    <definedName name="ffd" localSheetId="33" hidden="1">{#N/A,#N/A,TRUE,"preg4";#N/A,#N/A,TRUE,"bazpr99"}</definedName>
    <definedName name="ffd" hidden="1">{#N/A,#N/A,TRUE,"preg4";#N/A,#N/A,TRUE,"bazpr99"}</definedName>
    <definedName name="ffffffffffffffffffffffffffff" localSheetId="34" hidden="1">{#N/A,#N/A,TRUE,"preg4";#N/A,#N/A,TRUE,"bazpr99"}</definedName>
    <definedName name="ffffffffffffffffffffffffffff" localSheetId="31" hidden="1">{#N/A,#N/A,TRUE,"preg4";#N/A,#N/A,TRUE,"bazpr99"}</definedName>
    <definedName name="ffffffffffffffffffffffffffff" localSheetId="32" hidden="1">{#N/A,#N/A,TRUE,"preg4";#N/A,#N/A,TRUE,"bazpr99"}</definedName>
    <definedName name="ffffffffffffffffffffffffffff" localSheetId="33" hidden="1">{#N/A,#N/A,TRUE,"preg4";#N/A,#N/A,TRUE,"bazpr99"}</definedName>
    <definedName name="ffffffffffffffffffffffffffff" hidden="1">{#N/A,#N/A,TRUE,"preg4";#N/A,#N/A,TRUE,"bazpr99"}</definedName>
    <definedName name="ffs" localSheetId="34" hidden="1">{#N/A,#N/A,TRUE,"preg4";#N/A,#N/A,TRUE,"bazpr99"}</definedName>
    <definedName name="ffs" localSheetId="31" hidden="1">{#N/A,#N/A,TRUE,"preg4";#N/A,#N/A,TRUE,"bazpr99"}</definedName>
    <definedName name="ffs" localSheetId="32" hidden="1">{#N/A,#N/A,TRUE,"preg4";#N/A,#N/A,TRUE,"bazpr99"}</definedName>
    <definedName name="ffs" localSheetId="33" hidden="1">{#N/A,#N/A,TRUE,"preg4";#N/A,#N/A,TRUE,"bazpr99"}</definedName>
    <definedName name="ffs" hidden="1">{#N/A,#N/A,TRUE,"preg4";#N/A,#N/A,TRUE,"bazpr99"}</definedName>
    <definedName name="finansiranje_2" localSheetId="34" hidden="1">{#N/A,#N/A,TRUE,"preg4";#N/A,#N/A,TRUE,"bazpr99"}</definedName>
    <definedName name="finansiranje_2" localSheetId="31" hidden="1">{#N/A,#N/A,TRUE,"preg4";#N/A,#N/A,TRUE,"bazpr99"}</definedName>
    <definedName name="finansiranje_2" localSheetId="32" hidden="1">{#N/A,#N/A,TRUE,"preg4";#N/A,#N/A,TRUE,"bazpr99"}</definedName>
    <definedName name="finansiranje_2" localSheetId="33" hidden="1">{#N/A,#N/A,TRUE,"preg4";#N/A,#N/A,TRUE,"bazpr99"}</definedName>
    <definedName name="finansiranje_2" hidden="1">{#N/A,#N/A,TRUE,"preg4";#N/A,#N/A,TRUE,"bazpr99"}</definedName>
    <definedName name="Finansisko_itn_" localSheetId="34">#REF!</definedName>
    <definedName name="Finansisko_itn_" localSheetId="42">#REF!</definedName>
    <definedName name="Finansisko_itn_" localSheetId="46">#REF!</definedName>
    <definedName name="Finansisko_itn_" localSheetId="50">#REF!</definedName>
    <definedName name="Finansisko_itn_" localSheetId="54">#REF!</definedName>
    <definedName name="Finansisko_itn_" localSheetId="58">#REF!</definedName>
    <definedName name="Finansisko_itn_" localSheetId="31">#REF!</definedName>
    <definedName name="Finansisko_itn_" localSheetId="39">#REF!</definedName>
    <definedName name="Finansisko_itn_" localSheetId="43">#REF!</definedName>
    <definedName name="Finansisko_itn_" localSheetId="47">#REF!</definedName>
    <definedName name="Finansisko_itn_" localSheetId="51">#REF!</definedName>
    <definedName name="Finansisko_itn_" localSheetId="55">#REF!</definedName>
    <definedName name="Finansisko_itn_" localSheetId="59">#REF!</definedName>
    <definedName name="Finansisko_itn_" localSheetId="32">#REF!</definedName>
    <definedName name="Finansisko_itn_" localSheetId="40">#REF!</definedName>
    <definedName name="Finansisko_itn_" localSheetId="44">#REF!</definedName>
    <definedName name="Finansisko_itn_" localSheetId="48">#REF!</definedName>
    <definedName name="Finansisko_itn_" localSheetId="52">#REF!</definedName>
    <definedName name="Finansisko_itn_" localSheetId="56">#REF!</definedName>
    <definedName name="Finansisko_itn_" localSheetId="60">#REF!</definedName>
    <definedName name="Finansisko_itn_" localSheetId="33">#REF!</definedName>
    <definedName name="Finansisko_itn_" localSheetId="37">#REF!</definedName>
    <definedName name="Finansisko_itn_" localSheetId="41">#REF!</definedName>
    <definedName name="Finansisko_itn_" localSheetId="45">#REF!</definedName>
    <definedName name="Finansisko_itn_" localSheetId="49">#REF!</definedName>
    <definedName name="Finansisko_itn_" localSheetId="53">#REF!</definedName>
    <definedName name="Finansisko_itn_" localSheetId="57">#REF!</definedName>
    <definedName name="Finansisko_itn_">#REF!</definedName>
    <definedName name="fraer" localSheetId="34" hidden="1">{#N/A,#N/A,TRUE,"preg4";#N/A,#N/A,TRUE,"bazpr99"}</definedName>
    <definedName name="fraer" localSheetId="31" hidden="1">{#N/A,#N/A,TRUE,"preg4";#N/A,#N/A,TRUE,"bazpr99"}</definedName>
    <definedName name="fraer" localSheetId="32" hidden="1">{#N/A,#N/A,TRUE,"preg4";#N/A,#N/A,TRUE,"bazpr99"}</definedName>
    <definedName name="fraer" localSheetId="33" hidden="1">{#N/A,#N/A,TRUE,"preg4";#N/A,#N/A,TRUE,"bazpr99"}</definedName>
    <definedName name="fraer" hidden="1">{#N/A,#N/A,TRUE,"preg4";#N/A,#N/A,TRUE,"bazpr99"}</definedName>
    <definedName name="fsssf" localSheetId="34" hidden="1">{#N/A,#N/A,TRUE,"preg4";#N/A,#N/A,TRUE,"bazpr99"}</definedName>
    <definedName name="fsssf" localSheetId="31" hidden="1">{#N/A,#N/A,TRUE,"preg4";#N/A,#N/A,TRUE,"bazpr99"}</definedName>
    <definedName name="fsssf" localSheetId="32" hidden="1">{#N/A,#N/A,TRUE,"preg4";#N/A,#N/A,TRUE,"bazpr99"}</definedName>
    <definedName name="fsssf" localSheetId="33" hidden="1">{#N/A,#N/A,TRUE,"preg4";#N/A,#N/A,TRUE,"bazpr99"}</definedName>
    <definedName name="fsssf" hidden="1">{#N/A,#N/A,TRUE,"preg4";#N/A,#N/A,TRUE,"bazpr99"}</definedName>
    <definedName name="fvxcbbn" localSheetId="34" hidden="1">{#N/A,#N/A,TRUE,"preg4";#N/A,#N/A,TRUE,"bazpr2001"}</definedName>
    <definedName name="fvxcbbn" localSheetId="31" hidden="1">{#N/A,#N/A,TRUE,"preg4";#N/A,#N/A,TRUE,"bazpr2001"}</definedName>
    <definedName name="fvxcbbn" localSheetId="32" hidden="1">{#N/A,#N/A,TRUE,"preg4";#N/A,#N/A,TRUE,"bazpr2001"}</definedName>
    <definedName name="fvxcbbn" localSheetId="33" hidden="1">{#N/A,#N/A,TRUE,"preg4";#N/A,#N/A,TRUE,"bazpr2001"}</definedName>
    <definedName name="fvxcbbn" hidden="1">{#N/A,#N/A,TRUE,"preg4";#N/A,#N/A,TRUE,"bazpr2001"}</definedName>
    <definedName name="g" localSheetId="34" hidden="1">{#N/A,#N/A,TRUE,"preg4";#N/A,#N/A,TRUE,"bazpr99"}</definedName>
    <definedName name="g" localSheetId="31" hidden="1">{#N/A,#N/A,TRUE,"preg4";#N/A,#N/A,TRUE,"bazpr99"}</definedName>
    <definedName name="g" localSheetId="32" hidden="1">{#N/A,#N/A,TRUE,"preg4";#N/A,#N/A,TRUE,"bazpr99"}</definedName>
    <definedName name="g" localSheetId="33" hidden="1">{#N/A,#N/A,TRUE,"preg4";#N/A,#N/A,TRUE,"bazpr99"}</definedName>
    <definedName name="g" hidden="1">{#N/A,#N/A,TRUE,"preg4";#N/A,#N/A,TRUE,"bazpr99"}</definedName>
    <definedName name="gb" localSheetId="34" hidden="1">{#N/A,#N/A,TRUE,"preg4";#N/A,#N/A,TRUE,"bazpr99"}</definedName>
    <definedName name="gb" localSheetId="31" hidden="1">{#N/A,#N/A,TRUE,"preg4";#N/A,#N/A,TRUE,"bazpr99"}</definedName>
    <definedName name="gb" localSheetId="32" hidden="1">{#N/A,#N/A,TRUE,"preg4";#N/A,#N/A,TRUE,"bazpr99"}</definedName>
    <definedName name="gb" localSheetId="33" hidden="1">{#N/A,#N/A,TRUE,"preg4";#N/A,#N/A,TRUE,"bazpr99"}</definedName>
    <definedName name="gb" hidden="1">{#N/A,#N/A,TRUE,"preg4";#N/A,#N/A,TRUE,"bazpr99"}</definedName>
    <definedName name="gfb" localSheetId="34" hidden="1">{#N/A,#N/A,TRUE,"preg4";#N/A,#N/A,TRUE,"bazpr2000"}</definedName>
    <definedName name="gfb" localSheetId="31" hidden="1">{#N/A,#N/A,TRUE,"preg4";#N/A,#N/A,TRUE,"bazpr2000"}</definedName>
    <definedName name="gfb" localSheetId="32" hidden="1">{#N/A,#N/A,TRUE,"preg4";#N/A,#N/A,TRUE,"bazpr2000"}</definedName>
    <definedName name="gfb" localSheetId="33" hidden="1">{#N/A,#N/A,TRUE,"preg4";#N/A,#N/A,TRUE,"bazpr2000"}</definedName>
    <definedName name="gfb" hidden="1">{#N/A,#N/A,TRUE,"preg4";#N/A,#N/A,TRUE,"bazpr2000"}</definedName>
    <definedName name="gfsesefsdf" localSheetId="34" hidden="1">{#N/A,#N/A,TRUE,"preg4";#N/A,#N/A,TRUE,"bazpr99"}</definedName>
    <definedName name="gfsesefsdf" localSheetId="31" hidden="1">{#N/A,#N/A,TRUE,"preg4";#N/A,#N/A,TRUE,"bazpr99"}</definedName>
    <definedName name="gfsesefsdf" localSheetId="32" hidden="1">{#N/A,#N/A,TRUE,"preg4";#N/A,#N/A,TRUE,"bazpr99"}</definedName>
    <definedName name="gfsesefsdf" localSheetId="33" hidden="1">{#N/A,#N/A,TRUE,"preg4";#N/A,#N/A,TRUE,"bazpr99"}</definedName>
    <definedName name="gfsesefsdf" hidden="1">{#N/A,#N/A,TRUE,"preg4";#N/A,#N/A,TRUE,"bazpr99"}</definedName>
    <definedName name="gg" localSheetId="34" hidden="1">{#N/A,#N/A,TRUE,"preg4";#N/A,#N/A,TRUE,"bazpr2000"}</definedName>
    <definedName name="gg" localSheetId="31" hidden="1">{#N/A,#N/A,TRUE,"preg4";#N/A,#N/A,TRUE,"bazpr2000"}</definedName>
    <definedName name="gg" localSheetId="32" hidden="1">{#N/A,#N/A,TRUE,"preg4";#N/A,#N/A,TRUE,"bazpr2000"}</definedName>
    <definedName name="gg" localSheetId="33" hidden="1">{#N/A,#N/A,TRUE,"preg4";#N/A,#N/A,TRUE,"bazpr2000"}</definedName>
    <definedName name="gg" hidden="1">{#N/A,#N/A,TRUE,"preg4";#N/A,#N/A,TRUE,"bazpr2000"}</definedName>
    <definedName name="ggd" localSheetId="34" hidden="1">{#N/A,#N/A,TRUE,"preg4";#N/A,#N/A,TRUE,"bazpr99"}</definedName>
    <definedName name="ggd" localSheetId="31" hidden="1">{#N/A,#N/A,TRUE,"preg4";#N/A,#N/A,TRUE,"bazpr99"}</definedName>
    <definedName name="ggd" localSheetId="32" hidden="1">{#N/A,#N/A,TRUE,"preg4";#N/A,#N/A,TRUE,"bazpr99"}</definedName>
    <definedName name="ggd" localSheetId="33" hidden="1">{#N/A,#N/A,TRUE,"preg4";#N/A,#N/A,TRUE,"bazpr99"}</definedName>
    <definedName name="ggd" hidden="1">{#N/A,#N/A,TRUE,"preg4";#N/A,#N/A,TRUE,"bazpr99"}</definedName>
    <definedName name="gge" localSheetId="34" hidden="1">{#N/A,#N/A,TRUE,"preg4";#N/A,#N/A,TRUE,"bazpr99"}</definedName>
    <definedName name="gge" localSheetId="31" hidden="1">{#N/A,#N/A,TRUE,"preg4";#N/A,#N/A,TRUE,"bazpr99"}</definedName>
    <definedName name="gge" localSheetId="32" hidden="1">{#N/A,#N/A,TRUE,"preg4";#N/A,#N/A,TRUE,"bazpr99"}</definedName>
    <definedName name="gge" localSheetId="33" hidden="1">{#N/A,#N/A,TRUE,"preg4";#N/A,#N/A,TRUE,"bazpr99"}</definedName>
    <definedName name="gge" hidden="1">{#N/A,#N/A,TRUE,"preg4";#N/A,#N/A,TRUE,"bazpr99"}</definedName>
    <definedName name="ghfa" localSheetId="34" hidden="1">{#N/A,#N/A,TRUE,"preg4";#N/A,#N/A,TRUE,"bazpr2000"}</definedName>
    <definedName name="ghfa" localSheetId="31" hidden="1">{#N/A,#N/A,TRUE,"preg4";#N/A,#N/A,TRUE,"bazpr2000"}</definedName>
    <definedName name="ghfa" localSheetId="32" hidden="1">{#N/A,#N/A,TRUE,"preg4";#N/A,#N/A,TRUE,"bazpr2000"}</definedName>
    <definedName name="ghfa" localSheetId="33" hidden="1">{#N/A,#N/A,TRUE,"preg4";#N/A,#N/A,TRUE,"bazpr2000"}</definedName>
    <definedName name="ghfa" hidden="1">{#N/A,#N/A,TRUE,"preg4";#N/A,#N/A,TRUE,"bazpr2000"}</definedName>
    <definedName name="gr" localSheetId="34" hidden="1">{#N/A,#N/A,TRUE,"preg4";#N/A,#N/A,TRUE,"bazpr99"}</definedName>
    <definedName name="gr" localSheetId="31" hidden="1">{#N/A,#N/A,TRUE,"preg4";#N/A,#N/A,TRUE,"bazpr99"}</definedName>
    <definedName name="gr" localSheetId="32" hidden="1">{#N/A,#N/A,TRUE,"preg4";#N/A,#N/A,TRUE,"bazpr99"}</definedName>
    <definedName name="gr" localSheetId="33" hidden="1">{#N/A,#N/A,TRUE,"preg4";#N/A,#N/A,TRUE,"bazpr99"}</definedName>
    <definedName name="gr" hidden="1">{#N/A,#N/A,TRUE,"preg4";#N/A,#N/A,TRUE,"bazpr99"}</definedName>
    <definedName name="Grade_ni_tvo" localSheetId="34">#REF!</definedName>
    <definedName name="Grade_ni_tvo" localSheetId="42">#REF!</definedName>
    <definedName name="Grade_ni_tvo" localSheetId="46">#REF!</definedName>
    <definedName name="Grade_ni_tvo" localSheetId="50">#REF!</definedName>
    <definedName name="Grade_ni_tvo" localSheetId="54">#REF!</definedName>
    <definedName name="Grade_ni_tvo" localSheetId="58">#REF!</definedName>
    <definedName name="Grade_ni_tvo" localSheetId="31">#REF!</definedName>
    <definedName name="Grade_ni_tvo" localSheetId="39">#REF!</definedName>
    <definedName name="Grade_ni_tvo" localSheetId="43">#REF!</definedName>
    <definedName name="Grade_ni_tvo" localSheetId="47">#REF!</definedName>
    <definedName name="Grade_ni_tvo" localSheetId="51">#REF!</definedName>
    <definedName name="Grade_ni_tvo" localSheetId="55">#REF!</definedName>
    <definedName name="Grade_ni_tvo" localSheetId="59">#REF!</definedName>
    <definedName name="Grade_ni_tvo" localSheetId="32">#REF!</definedName>
    <definedName name="Grade_ni_tvo" localSheetId="40">#REF!</definedName>
    <definedName name="Grade_ni_tvo" localSheetId="44">#REF!</definedName>
    <definedName name="Grade_ni_tvo" localSheetId="48">#REF!</definedName>
    <definedName name="Grade_ni_tvo" localSheetId="52">#REF!</definedName>
    <definedName name="Grade_ni_tvo" localSheetId="56">#REF!</definedName>
    <definedName name="Grade_ni_tvo" localSheetId="60">#REF!</definedName>
    <definedName name="Grade_ni_tvo" localSheetId="33">#REF!</definedName>
    <definedName name="Grade_ni_tvo" localSheetId="37">#REF!</definedName>
    <definedName name="Grade_ni_tvo" localSheetId="41">#REF!</definedName>
    <definedName name="Grade_ni_tvo" localSheetId="45">#REF!</definedName>
    <definedName name="Grade_ni_tvo" localSheetId="49">#REF!</definedName>
    <definedName name="Grade_ni_tvo" localSheetId="53">#REF!</definedName>
    <definedName name="Grade_ni_tvo" localSheetId="57">#REF!</definedName>
    <definedName name="Grade_ni_tvo">#REF!</definedName>
    <definedName name="GRÁFICO_10.3.1.">'[1]GRÁFICO DE FONDO POR AFILIADO'!$A$3:$H$35</definedName>
    <definedName name="GRÁFICO_10.3.2">'[1]GRÁFICO DE FONDO POR AFILIADO'!$A$36:$H$68</definedName>
    <definedName name="GRÁFICO_10.3.3">'[1]GRÁFICO DE FONDO POR AFILIADO'!$A$69:$H$101</definedName>
    <definedName name="GRÁFICO_10.3.4.">'[1]GRÁFICO DE FONDO POR AFILIADO'!$A$103:$H$135</definedName>
    <definedName name="GRÁFICO_N_10.2.4." localSheetId="34">#REF!</definedName>
    <definedName name="GRÁFICO_N_10.2.4." localSheetId="42">#REF!</definedName>
    <definedName name="GRÁFICO_N_10.2.4." localSheetId="46">#REF!</definedName>
    <definedName name="GRÁFICO_N_10.2.4." localSheetId="50">#REF!</definedName>
    <definedName name="GRÁFICO_N_10.2.4." localSheetId="54">#REF!</definedName>
    <definedName name="GRÁFICO_N_10.2.4." localSheetId="58">#REF!</definedName>
    <definedName name="GRÁFICO_N_10.2.4." localSheetId="31">#REF!</definedName>
    <definedName name="GRÁFICO_N_10.2.4." localSheetId="39">#REF!</definedName>
    <definedName name="GRÁFICO_N_10.2.4." localSheetId="43">#REF!</definedName>
    <definedName name="GRÁFICO_N_10.2.4." localSheetId="47">#REF!</definedName>
    <definedName name="GRÁFICO_N_10.2.4." localSheetId="51">#REF!</definedName>
    <definedName name="GRÁFICO_N_10.2.4." localSheetId="55">#REF!</definedName>
    <definedName name="GRÁFICO_N_10.2.4." localSheetId="59">#REF!</definedName>
    <definedName name="GRÁFICO_N_10.2.4." localSheetId="32">#REF!</definedName>
    <definedName name="GRÁFICO_N_10.2.4." localSheetId="40">#REF!</definedName>
    <definedName name="GRÁFICO_N_10.2.4." localSheetId="44">#REF!</definedName>
    <definedName name="GRÁFICO_N_10.2.4." localSheetId="48">#REF!</definedName>
    <definedName name="GRÁFICO_N_10.2.4." localSheetId="52">#REF!</definedName>
    <definedName name="GRÁFICO_N_10.2.4." localSheetId="56">#REF!</definedName>
    <definedName name="GRÁFICO_N_10.2.4." localSheetId="60">#REF!</definedName>
    <definedName name="GRÁFICO_N_10.2.4." localSheetId="33">#REF!</definedName>
    <definedName name="GRÁFICO_N_10.2.4." localSheetId="37">#REF!</definedName>
    <definedName name="GRÁFICO_N_10.2.4." localSheetId="41">#REF!</definedName>
    <definedName name="GRÁFICO_N_10.2.4." localSheetId="45">#REF!</definedName>
    <definedName name="GRÁFICO_N_10.2.4." localSheetId="49">#REF!</definedName>
    <definedName name="GRÁFICO_N_10.2.4." localSheetId="53">#REF!</definedName>
    <definedName name="GRÁFICO_N_10.2.4." localSheetId="57">#REF!</definedName>
    <definedName name="GRÁFICO_N_10.2.4.">#REF!</definedName>
    <definedName name="gs" localSheetId="34" hidden="1">{#N/A,#N/A,TRUE,"preg4";#N/A,#N/A,TRUE,"bazpr99"}</definedName>
    <definedName name="gs" localSheetId="31" hidden="1">{#N/A,#N/A,TRUE,"preg4";#N/A,#N/A,TRUE,"bazpr99"}</definedName>
    <definedName name="gs" localSheetId="32" hidden="1">{#N/A,#N/A,TRUE,"preg4";#N/A,#N/A,TRUE,"bazpr99"}</definedName>
    <definedName name="gs" localSheetId="33" hidden="1">{#N/A,#N/A,TRUE,"preg4";#N/A,#N/A,TRUE,"bazpr99"}</definedName>
    <definedName name="gs" hidden="1">{#N/A,#N/A,TRUE,"preg4";#N/A,#N/A,TRUE,"bazpr99"}</definedName>
    <definedName name="hjvfi" localSheetId="34" hidden="1">{#N/A,#N/A,TRUE,"preg4";#N/A,#N/A,TRUE,"bazpr2001"}</definedName>
    <definedName name="hjvfi" localSheetId="31" hidden="1">{#N/A,#N/A,TRUE,"preg4";#N/A,#N/A,TRUE,"bazpr2001"}</definedName>
    <definedName name="hjvfi" localSheetId="32" hidden="1">{#N/A,#N/A,TRUE,"preg4";#N/A,#N/A,TRUE,"bazpr2001"}</definedName>
    <definedName name="hjvfi" localSheetId="33" hidden="1">{#N/A,#N/A,TRUE,"preg4";#N/A,#N/A,TRUE,"bazpr2001"}</definedName>
    <definedName name="hjvfi" hidden="1">{#N/A,#N/A,TRUE,"preg4";#N/A,#N/A,TRUE,"bazpr2001"}</definedName>
    <definedName name="hnugujko" localSheetId="34" hidden="1">{#N/A,#N/A,TRUE,"preg4";#N/A,#N/A,TRUE,"bazpr99"}</definedName>
    <definedName name="hnugujko" localSheetId="31" hidden="1">{#N/A,#N/A,TRUE,"preg4";#N/A,#N/A,TRUE,"bazpr99"}</definedName>
    <definedName name="hnugujko" localSheetId="32" hidden="1">{#N/A,#N/A,TRUE,"preg4";#N/A,#N/A,TRUE,"bazpr99"}</definedName>
    <definedName name="hnugujko" localSheetId="33" hidden="1">{#N/A,#N/A,TRUE,"preg4";#N/A,#N/A,TRUE,"bazpr99"}</definedName>
    <definedName name="hnugujko" hidden="1">{#N/A,#N/A,TRUE,"preg4";#N/A,#N/A,TRUE,"bazpr99"}</definedName>
    <definedName name="Hoteli_i_restorani" localSheetId="34">#REF!</definedName>
    <definedName name="Hoteli_i_restorani" localSheetId="42">#REF!</definedName>
    <definedName name="Hoteli_i_restorani" localSheetId="46">#REF!</definedName>
    <definedName name="Hoteli_i_restorani" localSheetId="50">#REF!</definedName>
    <definedName name="Hoteli_i_restorani" localSheetId="54">#REF!</definedName>
    <definedName name="Hoteli_i_restorani" localSheetId="58">#REF!</definedName>
    <definedName name="Hoteli_i_restorani" localSheetId="31">#REF!</definedName>
    <definedName name="Hoteli_i_restorani" localSheetId="39">#REF!</definedName>
    <definedName name="Hoteli_i_restorani" localSheetId="43">#REF!</definedName>
    <definedName name="Hoteli_i_restorani" localSheetId="47">#REF!</definedName>
    <definedName name="Hoteli_i_restorani" localSheetId="51">#REF!</definedName>
    <definedName name="Hoteli_i_restorani" localSheetId="55">#REF!</definedName>
    <definedName name="Hoteli_i_restorani" localSheetId="59">#REF!</definedName>
    <definedName name="Hoteli_i_restorani" localSheetId="32">#REF!</definedName>
    <definedName name="Hoteli_i_restorani" localSheetId="40">#REF!</definedName>
    <definedName name="Hoteli_i_restorani" localSheetId="44">#REF!</definedName>
    <definedName name="Hoteli_i_restorani" localSheetId="48">#REF!</definedName>
    <definedName name="Hoteli_i_restorani" localSheetId="52">#REF!</definedName>
    <definedName name="Hoteli_i_restorani" localSheetId="56">#REF!</definedName>
    <definedName name="Hoteli_i_restorani" localSheetId="60">#REF!</definedName>
    <definedName name="Hoteli_i_restorani" localSheetId="33">#REF!</definedName>
    <definedName name="Hoteli_i_restorani" localSheetId="37">#REF!</definedName>
    <definedName name="Hoteli_i_restorani" localSheetId="41">#REF!</definedName>
    <definedName name="Hoteli_i_restorani" localSheetId="45">#REF!</definedName>
    <definedName name="Hoteli_i_restorani" localSheetId="49">#REF!</definedName>
    <definedName name="Hoteli_i_restorani" localSheetId="53">#REF!</definedName>
    <definedName name="Hoteli_i_restorani" localSheetId="57">#REF!</definedName>
    <definedName name="Hoteli_i_restorani">#REF!</definedName>
    <definedName name="hsdjkdfnha" localSheetId="34" hidden="1">{#N/A,#N/A,TRUE,"preg4";#N/A,#N/A,TRUE,"bazpr99"}</definedName>
    <definedName name="hsdjkdfnha" localSheetId="31" hidden="1">{#N/A,#N/A,TRUE,"preg4";#N/A,#N/A,TRUE,"bazpr99"}</definedName>
    <definedName name="hsdjkdfnha" localSheetId="32" hidden="1">{#N/A,#N/A,TRUE,"preg4";#N/A,#N/A,TRUE,"bazpr99"}</definedName>
    <definedName name="hsdjkdfnha" localSheetId="33" hidden="1">{#N/A,#N/A,TRUE,"preg4";#N/A,#N/A,TRUE,"bazpr99"}</definedName>
    <definedName name="hsdjkdfnha" hidden="1">{#N/A,#N/A,TRUE,"preg4";#N/A,#N/A,TRUE,"bazpr99"}</definedName>
    <definedName name="hy" localSheetId="34" hidden="1">{#N/A,#N/A,TRUE,"preg4";#N/A,#N/A,TRUE,"bazpr2000"}</definedName>
    <definedName name="hy" localSheetId="31" hidden="1">{#N/A,#N/A,TRUE,"preg4";#N/A,#N/A,TRUE,"bazpr2000"}</definedName>
    <definedName name="hy" localSheetId="32" hidden="1">{#N/A,#N/A,TRUE,"preg4";#N/A,#N/A,TRUE,"bazpr2000"}</definedName>
    <definedName name="hy" localSheetId="33" hidden="1">{#N/A,#N/A,TRUE,"preg4";#N/A,#N/A,TRUE,"bazpr2000"}</definedName>
    <definedName name="hy" hidden="1">{#N/A,#N/A,TRUE,"preg4";#N/A,#N/A,TRUE,"bazpr2000"}</definedName>
    <definedName name="i" localSheetId="34" hidden="1">{#N/A,#N/A,TRUE,"preg4";#N/A,#N/A,TRUE,"bazpr99"}</definedName>
    <definedName name="i" localSheetId="31" hidden="1">{#N/A,#N/A,TRUE,"preg4";#N/A,#N/A,TRUE,"bazpr99"}</definedName>
    <definedName name="i" localSheetId="32" hidden="1">{#N/A,#N/A,TRUE,"preg4";#N/A,#N/A,TRUE,"bazpr99"}</definedName>
    <definedName name="i" localSheetId="33" hidden="1">{#N/A,#N/A,TRUE,"preg4";#N/A,#N/A,TRUE,"bazpr99"}</definedName>
    <definedName name="i" hidden="1">{#N/A,#N/A,TRUE,"preg4";#N/A,#N/A,TRUE,"bazpr99"}</definedName>
    <definedName name="Industrija" localSheetId="34">#REF!</definedName>
    <definedName name="Industrija" localSheetId="42">#REF!</definedName>
    <definedName name="Industrija" localSheetId="46">#REF!</definedName>
    <definedName name="Industrija" localSheetId="50">#REF!</definedName>
    <definedName name="Industrija" localSheetId="54">#REF!</definedName>
    <definedName name="Industrija" localSheetId="58">#REF!</definedName>
    <definedName name="Industrija" localSheetId="31">#REF!</definedName>
    <definedName name="Industrija" localSheetId="39">#REF!</definedName>
    <definedName name="Industrija" localSheetId="43">#REF!</definedName>
    <definedName name="Industrija" localSheetId="47">#REF!</definedName>
    <definedName name="Industrija" localSheetId="51">#REF!</definedName>
    <definedName name="Industrija" localSheetId="55">#REF!</definedName>
    <definedName name="Industrija" localSheetId="59">#REF!</definedName>
    <definedName name="Industrija" localSheetId="32">#REF!</definedName>
    <definedName name="Industrija" localSheetId="40">#REF!</definedName>
    <definedName name="Industrija" localSheetId="44">#REF!</definedName>
    <definedName name="Industrija" localSheetId="48">#REF!</definedName>
    <definedName name="Industrija" localSheetId="52">#REF!</definedName>
    <definedName name="Industrija" localSheetId="56">#REF!</definedName>
    <definedName name="Industrija" localSheetId="60">#REF!</definedName>
    <definedName name="Industrija" localSheetId="33">#REF!</definedName>
    <definedName name="Industrija" localSheetId="37">#REF!</definedName>
    <definedName name="Industrija" localSheetId="41">#REF!</definedName>
    <definedName name="Industrija" localSheetId="45">#REF!</definedName>
    <definedName name="Industrija" localSheetId="49">#REF!</definedName>
    <definedName name="Industrija" localSheetId="53">#REF!</definedName>
    <definedName name="Industrija" localSheetId="57">#REF!</definedName>
    <definedName name="Industrija">#REF!</definedName>
    <definedName name="instfak" localSheetId="34" hidden="1">{#N/A,#N/A,TRUE,"preg4";#N/A,#N/A,TRUE,"bazpr99"}</definedName>
    <definedName name="instfak" localSheetId="31" hidden="1">{#N/A,#N/A,TRUE,"preg4";#N/A,#N/A,TRUE,"bazpr99"}</definedName>
    <definedName name="instfak" localSheetId="32" hidden="1">{#N/A,#N/A,TRUE,"preg4";#N/A,#N/A,TRUE,"bazpr99"}</definedName>
    <definedName name="instfak" localSheetId="33" hidden="1">{#N/A,#N/A,TRUE,"preg4";#N/A,#N/A,TRUE,"bazpr99"}</definedName>
    <definedName name="instfak" hidden="1">{#N/A,#N/A,TRUE,"preg4";#N/A,#N/A,TRUE,"bazpr99"}</definedName>
    <definedName name="IZVOZ2000_YU_KO" localSheetId="34">#REF!</definedName>
    <definedName name="IZVOZ2000_YU_KO" localSheetId="42">#REF!</definedName>
    <definedName name="IZVOZ2000_YU_KO" localSheetId="46">#REF!</definedName>
    <definedName name="IZVOZ2000_YU_KO" localSheetId="50">#REF!</definedName>
    <definedName name="IZVOZ2000_YU_KO" localSheetId="54">#REF!</definedName>
    <definedName name="IZVOZ2000_YU_KO" localSheetId="58">#REF!</definedName>
    <definedName name="IZVOZ2000_YU_KO" localSheetId="31">#REF!</definedName>
    <definedName name="IZVOZ2000_YU_KO" localSheetId="39">#REF!</definedName>
    <definedName name="IZVOZ2000_YU_KO" localSheetId="43">#REF!</definedName>
    <definedName name="IZVOZ2000_YU_KO" localSheetId="47">#REF!</definedName>
    <definedName name="IZVOZ2000_YU_KO" localSheetId="51">#REF!</definedName>
    <definedName name="IZVOZ2000_YU_KO" localSheetId="55">#REF!</definedName>
    <definedName name="IZVOZ2000_YU_KO" localSheetId="59">#REF!</definedName>
    <definedName name="IZVOZ2000_YU_KO" localSheetId="32">#REF!</definedName>
    <definedName name="IZVOZ2000_YU_KO" localSheetId="40">#REF!</definedName>
    <definedName name="IZVOZ2000_YU_KO" localSheetId="44">#REF!</definedName>
    <definedName name="IZVOZ2000_YU_KO" localSheetId="48">#REF!</definedName>
    <definedName name="IZVOZ2000_YU_KO" localSheetId="52">#REF!</definedName>
    <definedName name="IZVOZ2000_YU_KO" localSheetId="56">#REF!</definedName>
    <definedName name="IZVOZ2000_YU_KO" localSheetId="60">#REF!</definedName>
    <definedName name="IZVOZ2000_YU_KO" localSheetId="33">#REF!</definedName>
    <definedName name="IZVOZ2000_YU_KO" localSheetId="37">#REF!</definedName>
    <definedName name="IZVOZ2000_YU_KO" localSheetId="41">#REF!</definedName>
    <definedName name="IZVOZ2000_YU_KO" localSheetId="45">#REF!</definedName>
    <definedName name="IZVOZ2000_YU_KO" localSheetId="49">#REF!</definedName>
    <definedName name="IZVOZ2000_YU_KO" localSheetId="53">#REF!</definedName>
    <definedName name="IZVOZ2000_YU_KO" localSheetId="57">#REF!</definedName>
    <definedName name="IZVOZ2000_YU_KO">#REF!</definedName>
    <definedName name="IZVOZ2000_YU_KO_DO_4MES" localSheetId="34">#REF!</definedName>
    <definedName name="IZVOZ2000_YU_KO_DO_4MES" localSheetId="42">#REF!</definedName>
    <definedName name="IZVOZ2000_YU_KO_DO_4MES" localSheetId="46">#REF!</definedName>
    <definedName name="IZVOZ2000_YU_KO_DO_4MES" localSheetId="50">#REF!</definedName>
    <definedName name="IZVOZ2000_YU_KO_DO_4MES" localSheetId="54">#REF!</definedName>
    <definedName name="IZVOZ2000_YU_KO_DO_4MES" localSheetId="58">#REF!</definedName>
    <definedName name="IZVOZ2000_YU_KO_DO_4MES" localSheetId="31">#REF!</definedName>
    <definedName name="IZVOZ2000_YU_KO_DO_4MES" localSheetId="39">#REF!</definedName>
    <definedName name="IZVOZ2000_YU_KO_DO_4MES" localSheetId="43">#REF!</definedName>
    <definedName name="IZVOZ2000_YU_KO_DO_4MES" localSheetId="47">#REF!</definedName>
    <definedName name="IZVOZ2000_YU_KO_DO_4MES" localSheetId="51">#REF!</definedName>
    <definedName name="IZVOZ2000_YU_KO_DO_4MES" localSheetId="55">#REF!</definedName>
    <definedName name="IZVOZ2000_YU_KO_DO_4MES" localSheetId="59">#REF!</definedName>
    <definedName name="IZVOZ2000_YU_KO_DO_4MES" localSheetId="32">#REF!</definedName>
    <definedName name="IZVOZ2000_YU_KO_DO_4MES" localSheetId="40">#REF!</definedName>
    <definedName name="IZVOZ2000_YU_KO_DO_4MES" localSheetId="44">#REF!</definedName>
    <definedName name="IZVOZ2000_YU_KO_DO_4MES" localSheetId="48">#REF!</definedName>
    <definedName name="IZVOZ2000_YU_KO_DO_4MES" localSheetId="52">#REF!</definedName>
    <definedName name="IZVOZ2000_YU_KO_DO_4MES" localSheetId="56">#REF!</definedName>
    <definedName name="IZVOZ2000_YU_KO_DO_4MES" localSheetId="60">#REF!</definedName>
    <definedName name="IZVOZ2000_YU_KO_DO_4MES" localSheetId="33">#REF!</definedName>
    <definedName name="IZVOZ2000_YU_KO_DO_4MES" localSheetId="37">#REF!</definedName>
    <definedName name="IZVOZ2000_YU_KO_DO_4MES" localSheetId="41">#REF!</definedName>
    <definedName name="IZVOZ2000_YU_KO_DO_4MES" localSheetId="45">#REF!</definedName>
    <definedName name="IZVOZ2000_YU_KO_DO_4MES" localSheetId="49">#REF!</definedName>
    <definedName name="IZVOZ2000_YU_KO_DO_4MES" localSheetId="53">#REF!</definedName>
    <definedName name="IZVOZ2000_YU_KO_DO_4MES" localSheetId="57">#REF!</definedName>
    <definedName name="IZVOZ2000_YU_KO_DO_4MES">#REF!</definedName>
    <definedName name="IZVOZ2000_YU_KO_SA_6_MESECOM" localSheetId="34">#REF!</definedName>
    <definedName name="IZVOZ2000_YU_KO_SA_6_MESECOM" localSheetId="42">#REF!</definedName>
    <definedName name="IZVOZ2000_YU_KO_SA_6_MESECOM" localSheetId="46">#REF!</definedName>
    <definedName name="IZVOZ2000_YU_KO_SA_6_MESECOM" localSheetId="50">#REF!</definedName>
    <definedName name="IZVOZ2000_YU_KO_SA_6_MESECOM" localSheetId="54">#REF!</definedName>
    <definedName name="IZVOZ2000_YU_KO_SA_6_MESECOM" localSheetId="58">#REF!</definedName>
    <definedName name="IZVOZ2000_YU_KO_SA_6_MESECOM" localSheetId="31">#REF!</definedName>
    <definedName name="IZVOZ2000_YU_KO_SA_6_MESECOM" localSheetId="39">#REF!</definedName>
    <definedName name="IZVOZ2000_YU_KO_SA_6_MESECOM" localSheetId="43">#REF!</definedName>
    <definedName name="IZVOZ2000_YU_KO_SA_6_MESECOM" localSheetId="47">#REF!</definedName>
    <definedName name="IZVOZ2000_YU_KO_SA_6_MESECOM" localSheetId="51">#REF!</definedName>
    <definedName name="IZVOZ2000_YU_KO_SA_6_MESECOM" localSheetId="55">#REF!</definedName>
    <definedName name="IZVOZ2000_YU_KO_SA_6_MESECOM" localSheetId="59">#REF!</definedName>
    <definedName name="IZVOZ2000_YU_KO_SA_6_MESECOM" localSheetId="32">#REF!</definedName>
    <definedName name="IZVOZ2000_YU_KO_SA_6_MESECOM" localSheetId="40">#REF!</definedName>
    <definedName name="IZVOZ2000_YU_KO_SA_6_MESECOM" localSheetId="44">#REF!</definedName>
    <definedName name="IZVOZ2000_YU_KO_SA_6_MESECOM" localSheetId="48">#REF!</definedName>
    <definedName name="IZVOZ2000_YU_KO_SA_6_MESECOM" localSheetId="52">#REF!</definedName>
    <definedName name="IZVOZ2000_YU_KO_SA_6_MESECOM" localSheetId="56">#REF!</definedName>
    <definedName name="IZVOZ2000_YU_KO_SA_6_MESECOM" localSheetId="60">#REF!</definedName>
    <definedName name="IZVOZ2000_YU_KO_SA_6_MESECOM" localSheetId="33">#REF!</definedName>
    <definedName name="IZVOZ2000_YU_KO_SA_6_MESECOM" localSheetId="37">#REF!</definedName>
    <definedName name="IZVOZ2000_YU_KO_SA_6_MESECOM" localSheetId="41">#REF!</definedName>
    <definedName name="IZVOZ2000_YU_KO_SA_6_MESECOM" localSheetId="45">#REF!</definedName>
    <definedName name="IZVOZ2000_YU_KO_SA_6_MESECOM" localSheetId="49">#REF!</definedName>
    <definedName name="IZVOZ2000_YU_KO_SA_6_MESECOM" localSheetId="53">#REF!</definedName>
    <definedName name="IZVOZ2000_YU_KO_SA_6_MESECOM" localSheetId="57">#REF!</definedName>
    <definedName name="IZVOZ2000_YU_KO_SA_6_MESECOM">#REF!</definedName>
    <definedName name="IZVOZ2001_YU_KO" localSheetId="34">#REF!</definedName>
    <definedName name="IZVOZ2001_YU_KO" localSheetId="42">#REF!</definedName>
    <definedName name="IZVOZ2001_YU_KO" localSheetId="46">#REF!</definedName>
    <definedName name="IZVOZ2001_YU_KO" localSheetId="50">#REF!</definedName>
    <definedName name="IZVOZ2001_YU_KO" localSheetId="54">#REF!</definedName>
    <definedName name="IZVOZ2001_YU_KO" localSheetId="58">#REF!</definedName>
    <definedName name="IZVOZ2001_YU_KO" localSheetId="31">#REF!</definedName>
    <definedName name="IZVOZ2001_YU_KO" localSheetId="39">#REF!</definedName>
    <definedName name="IZVOZ2001_YU_KO" localSheetId="43">#REF!</definedName>
    <definedName name="IZVOZ2001_YU_KO" localSheetId="47">#REF!</definedName>
    <definedName name="IZVOZ2001_YU_KO" localSheetId="51">#REF!</definedName>
    <definedName name="IZVOZ2001_YU_KO" localSheetId="55">#REF!</definedName>
    <definedName name="IZVOZ2001_YU_KO" localSheetId="59">#REF!</definedName>
    <definedName name="IZVOZ2001_YU_KO" localSheetId="32">#REF!</definedName>
    <definedName name="IZVOZ2001_YU_KO" localSheetId="40">#REF!</definedName>
    <definedName name="IZVOZ2001_YU_KO" localSheetId="44">#REF!</definedName>
    <definedName name="IZVOZ2001_YU_KO" localSheetId="48">#REF!</definedName>
    <definedName name="IZVOZ2001_YU_KO" localSheetId="52">#REF!</definedName>
    <definedName name="IZVOZ2001_YU_KO" localSheetId="56">#REF!</definedName>
    <definedName name="IZVOZ2001_YU_KO" localSheetId="60">#REF!</definedName>
    <definedName name="IZVOZ2001_YU_KO" localSheetId="33">#REF!</definedName>
    <definedName name="IZVOZ2001_YU_KO" localSheetId="37">#REF!</definedName>
    <definedName name="IZVOZ2001_YU_KO" localSheetId="41">#REF!</definedName>
    <definedName name="IZVOZ2001_YU_KO" localSheetId="45">#REF!</definedName>
    <definedName name="IZVOZ2001_YU_KO" localSheetId="49">#REF!</definedName>
    <definedName name="IZVOZ2001_YU_KO" localSheetId="53">#REF!</definedName>
    <definedName name="IZVOZ2001_YU_KO" localSheetId="57">#REF!</definedName>
    <definedName name="IZVOZ2001_YU_KO">#REF!</definedName>
    <definedName name="IZVOZ2001_YU_KO_NOVO" localSheetId="34">#REF!</definedName>
    <definedName name="IZVOZ2001_YU_KO_NOVO" localSheetId="42">#REF!</definedName>
    <definedName name="IZVOZ2001_YU_KO_NOVO" localSheetId="46">#REF!</definedName>
    <definedName name="IZVOZ2001_YU_KO_NOVO" localSheetId="50">#REF!</definedName>
    <definedName name="IZVOZ2001_YU_KO_NOVO" localSheetId="54">#REF!</definedName>
    <definedName name="IZVOZ2001_YU_KO_NOVO" localSheetId="58">#REF!</definedName>
    <definedName name="IZVOZ2001_YU_KO_NOVO" localSheetId="31">#REF!</definedName>
    <definedName name="IZVOZ2001_YU_KO_NOVO" localSheetId="39">#REF!</definedName>
    <definedName name="IZVOZ2001_YU_KO_NOVO" localSheetId="43">#REF!</definedName>
    <definedName name="IZVOZ2001_YU_KO_NOVO" localSheetId="47">#REF!</definedName>
    <definedName name="IZVOZ2001_YU_KO_NOVO" localSheetId="51">#REF!</definedName>
    <definedName name="IZVOZ2001_YU_KO_NOVO" localSheetId="55">#REF!</definedName>
    <definedName name="IZVOZ2001_YU_KO_NOVO" localSheetId="59">#REF!</definedName>
    <definedName name="IZVOZ2001_YU_KO_NOVO" localSheetId="32">#REF!</definedName>
    <definedName name="IZVOZ2001_YU_KO_NOVO" localSheetId="40">#REF!</definedName>
    <definedName name="IZVOZ2001_YU_KO_NOVO" localSheetId="44">#REF!</definedName>
    <definedName name="IZVOZ2001_YU_KO_NOVO" localSheetId="48">#REF!</definedName>
    <definedName name="IZVOZ2001_YU_KO_NOVO" localSheetId="52">#REF!</definedName>
    <definedName name="IZVOZ2001_YU_KO_NOVO" localSheetId="56">#REF!</definedName>
    <definedName name="IZVOZ2001_YU_KO_NOVO" localSheetId="60">#REF!</definedName>
    <definedName name="IZVOZ2001_YU_KO_NOVO" localSheetId="33">#REF!</definedName>
    <definedName name="IZVOZ2001_YU_KO_NOVO" localSheetId="37">#REF!</definedName>
    <definedName name="IZVOZ2001_YU_KO_NOVO" localSheetId="41">#REF!</definedName>
    <definedName name="IZVOZ2001_YU_KO_NOVO" localSheetId="45">#REF!</definedName>
    <definedName name="IZVOZ2001_YU_KO_NOVO" localSheetId="49">#REF!</definedName>
    <definedName name="IZVOZ2001_YU_KO_NOVO" localSheetId="53">#REF!</definedName>
    <definedName name="IZVOZ2001_YU_KO_NOVO" localSheetId="57">#REF!</definedName>
    <definedName name="IZVOZ2001_YU_KO_NOVO">#REF!</definedName>
    <definedName name="IZVOZ2002_YU_KO" localSheetId="34">#REF!</definedName>
    <definedName name="IZVOZ2002_YU_KO" localSheetId="42">#REF!</definedName>
    <definedName name="IZVOZ2002_YU_KO" localSheetId="46">#REF!</definedName>
    <definedName name="IZVOZ2002_YU_KO" localSheetId="50">#REF!</definedName>
    <definedName name="IZVOZ2002_YU_KO" localSheetId="54">#REF!</definedName>
    <definedName name="IZVOZ2002_YU_KO" localSheetId="58">#REF!</definedName>
    <definedName name="IZVOZ2002_YU_KO" localSheetId="31">#REF!</definedName>
    <definedName name="IZVOZ2002_YU_KO" localSheetId="39">#REF!</definedName>
    <definedName name="IZVOZ2002_YU_KO" localSheetId="43">#REF!</definedName>
    <definedName name="IZVOZ2002_YU_KO" localSheetId="47">#REF!</definedName>
    <definedName name="IZVOZ2002_YU_KO" localSheetId="51">#REF!</definedName>
    <definedName name="IZVOZ2002_YU_KO" localSheetId="55">#REF!</definedName>
    <definedName name="IZVOZ2002_YU_KO" localSheetId="59">#REF!</definedName>
    <definedName name="IZVOZ2002_YU_KO" localSheetId="32">#REF!</definedName>
    <definedName name="IZVOZ2002_YU_KO" localSheetId="40">#REF!</definedName>
    <definedName name="IZVOZ2002_YU_KO" localSheetId="44">#REF!</definedName>
    <definedName name="IZVOZ2002_YU_KO" localSheetId="48">#REF!</definedName>
    <definedName name="IZVOZ2002_YU_KO" localSheetId="52">#REF!</definedName>
    <definedName name="IZVOZ2002_YU_KO" localSheetId="56">#REF!</definedName>
    <definedName name="IZVOZ2002_YU_KO" localSheetId="60">#REF!</definedName>
    <definedName name="IZVOZ2002_YU_KO" localSheetId="33">#REF!</definedName>
    <definedName name="IZVOZ2002_YU_KO" localSheetId="37">#REF!</definedName>
    <definedName name="IZVOZ2002_YU_KO" localSheetId="41">#REF!</definedName>
    <definedName name="IZVOZ2002_YU_KO" localSheetId="45">#REF!</definedName>
    <definedName name="IZVOZ2002_YU_KO" localSheetId="49">#REF!</definedName>
    <definedName name="IZVOZ2002_YU_KO" localSheetId="53">#REF!</definedName>
    <definedName name="IZVOZ2002_YU_KO" localSheetId="57">#REF!</definedName>
    <definedName name="IZVOZ2002_YU_KO">#REF!</definedName>
    <definedName name="IZVOZ2003_YU_KO" localSheetId="34">#REF!</definedName>
    <definedName name="IZVOZ2003_YU_KO" localSheetId="42">#REF!</definedName>
    <definedName name="IZVOZ2003_YU_KO" localSheetId="46">#REF!</definedName>
    <definedName name="IZVOZ2003_YU_KO" localSheetId="50">#REF!</definedName>
    <definedName name="IZVOZ2003_YU_KO" localSheetId="54">#REF!</definedName>
    <definedName name="IZVOZ2003_YU_KO" localSheetId="58">#REF!</definedName>
    <definedName name="IZVOZ2003_YU_KO" localSheetId="31">#REF!</definedName>
    <definedName name="IZVOZ2003_YU_KO" localSheetId="39">#REF!</definedName>
    <definedName name="IZVOZ2003_YU_KO" localSheetId="43">#REF!</definedName>
    <definedName name="IZVOZ2003_YU_KO" localSheetId="47">#REF!</definedName>
    <definedName name="IZVOZ2003_YU_KO" localSheetId="51">#REF!</definedName>
    <definedName name="IZVOZ2003_YU_KO" localSheetId="55">#REF!</definedName>
    <definedName name="IZVOZ2003_YU_KO" localSheetId="59">#REF!</definedName>
    <definedName name="IZVOZ2003_YU_KO" localSheetId="32">#REF!</definedName>
    <definedName name="IZVOZ2003_YU_KO" localSheetId="40">#REF!</definedName>
    <definedName name="IZVOZ2003_YU_KO" localSheetId="44">#REF!</definedName>
    <definedName name="IZVOZ2003_YU_KO" localSheetId="48">#REF!</definedName>
    <definedName name="IZVOZ2003_YU_KO" localSheetId="52">#REF!</definedName>
    <definedName name="IZVOZ2003_YU_KO" localSheetId="56">#REF!</definedName>
    <definedName name="IZVOZ2003_YU_KO" localSheetId="60">#REF!</definedName>
    <definedName name="IZVOZ2003_YU_KO" localSheetId="33">#REF!</definedName>
    <definedName name="IZVOZ2003_YU_KO" localSheetId="37">#REF!</definedName>
    <definedName name="IZVOZ2003_YU_KO" localSheetId="41">#REF!</definedName>
    <definedName name="IZVOZ2003_YU_KO" localSheetId="45">#REF!</definedName>
    <definedName name="IZVOZ2003_YU_KO" localSheetId="49">#REF!</definedName>
    <definedName name="IZVOZ2003_YU_KO" localSheetId="53">#REF!</definedName>
    <definedName name="IZVOZ2003_YU_KO" localSheetId="57">#REF!</definedName>
    <definedName name="IZVOZ2003_YU_KO">#REF!</definedName>
    <definedName name="jageiojiobv" localSheetId="34" hidden="1">{#N/A,#N/A,TRUE,"preg4";#N/A,#N/A,TRUE,"bazpr2001"}</definedName>
    <definedName name="jageiojiobv" localSheetId="31" hidden="1">{#N/A,#N/A,TRUE,"preg4";#N/A,#N/A,TRUE,"bazpr2001"}</definedName>
    <definedName name="jageiojiobv" localSheetId="32" hidden="1">{#N/A,#N/A,TRUE,"preg4";#N/A,#N/A,TRUE,"bazpr2001"}</definedName>
    <definedName name="jageiojiobv" localSheetId="33" hidden="1">{#N/A,#N/A,TRUE,"preg4";#N/A,#N/A,TRUE,"bazpr2001"}</definedName>
    <definedName name="jageiojiobv" hidden="1">{#N/A,#N/A,TRUE,"preg4";#N/A,#N/A,TRUE,"bazpr2001"}</definedName>
    <definedName name="Javna_uprava_itn_" localSheetId="34">#REF!</definedName>
    <definedName name="Javna_uprava_itn_" localSheetId="42">#REF!</definedName>
    <definedName name="Javna_uprava_itn_" localSheetId="46">#REF!</definedName>
    <definedName name="Javna_uprava_itn_" localSheetId="50">#REF!</definedName>
    <definedName name="Javna_uprava_itn_" localSheetId="54">#REF!</definedName>
    <definedName name="Javna_uprava_itn_" localSheetId="58">#REF!</definedName>
    <definedName name="Javna_uprava_itn_" localSheetId="31">#REF!</definedName>
    <definedName name="Javna_uprava_itn_" localSheetId="39">#REF!</definedName>
    <definedName name="Javna_uprava_itn_" localSheetId="43">#REF!</definedName>
    <definedName name="Javna_uprava_itn_" localSheetId="47">#REF!</definedName>
    <definedName name="Javna_uprava_itn_" localSheetId="51">#REF!</definedName>
    <definedName name="Javna_uprava_itn_" localSheetId="55">#REF!</definedName>
    <definedName name="Javna_uprava_itn_" localSheetId="59">#REF!</definedName>
    <definedName name="Javna_uprava_itn_" localSheetId="32">#REF!</definedName>
    <definedName name="Javna_uprava_itn_" localSheetId="40">#REF!</definedName>
    <definedName name="Javna_uprava_itn_" localSheetId="44">#REF!</definedName>
    <definedName name="Javna_uprava_itn_" localSheetId="48">#REF!</definedName>
    <definedName name="Javna_uprava_itn_" localSheetId="52">#REF!</definedName>
    <definedName name="Javna_uprava_itn_" localSheetId="56">#REF!</definedName>
    <definedName name="Javna_uprava_itn_" localSheetId="60">#REF!</definedName>
    <definedName name="Javna_uprava_itn_" localSheetId="33">#REF!</definedName>
    <definedName name="Javna_uprava_itn_" localSheetId="37">#REF!</definedName>
    <definedName name="Javna_uprava_itn_" localSheetId="41">#REF!</definedName>
    <definedName name="Javna_uprava_itn_" localSheetId="45">#REF!</definedName>
    <definedName name="Javna_uprava_itn_" localSheetId="49">#REF!</definedName>
    <definedName name="Javna_uprava_itn_" localSheetId="53">#REF!</definedName>
    <definedName name="Javna_uprava_itn_" localSheetId="57">#REF!</definedName>
    <definedName name="Javna_uprava_itn_">#REF!</definedName>
    <definedName name="jijijijij" localSheetId="34" hidden="1">{#N/A,#N/A,TRUE,"preg4";#N/A,#N/A,TRUE,"bazpr2000"}</definedName>
    <definedName name="jijijijij" localSheetId="31" hidden="1">{#N/A,#N/A,TRUE,"preg4";#N/A,#N/A,TRUE,"bazpr2000"}</definedName>
    <definedName name="jijijijij" localSheetId="32" hidden="1">{#N/A,#N/A,TRUE,"preg4";#N/A,#N/A,TRUE,"bazpr2000"}</definedName>
    <definedName name="jijijijij" localSheetId="33" hidden="1">{#N/A,#N/A,TRUE,"preg4";#N/A,#N/A,TRUE,"bazpr2000"}</definedName>
    <definedName name="jijijijij" hidden="1">{#N/A,#N/A,TRUE,"preg4";#N/A,#N/A,TRUE,"bazpr2000"}</definedName>
    <definedName name="jk" localSheetId="34" hidden="1">{#N/A,#N/A,TRUE,"preg4";#N/A,#N/A,TRUE,"bazpr2000"}</definedName>
    <definedName name="jk" localSheetId="31" hidden="1">{#N/A,#N/A,TRUE,"preg4";#N/A,#N/A,TRUE,"bazpr2000"}</definedName>
    <definedName name="jk" localSheetId="32" hidden="1">{#N/A,#N/A,TRUE,"preg4";#N/A,#N/A,TRUE,"bazpr2000"}</definedName>
    <definedName name="jk" localSheetId="33" hidden="1">{#N/A,#N/A,TRUE,"preg4";#N/A,#N/A,TRUE,"bazpr2000"}</definedName>
    <definedName name="jk" hidden="1">{#N/A,#N/A,TRUE,"preg4";#N/A,#N/A,TRUE,"bazpr2000"}</definedName>
    <definedName name="jkgjg" localSheetId="34" hidden="1">{#N/A,#N/A,TRUE,"preg4";#N/A,#N/A,TRUE,"bazpr99"}</definedName>
    <definedName name="jkgjg" localSheetId="31" hidden="1">{#N/A,#N/A,TRUE,"preg4";#N/A,#N/A,TRUE,"bazpr99"}</definedName>
    <definedName name="jkgjg" localSheetId="32" hidden="1">{#N/A,#N/A,TRUE,"preg4";#N/A,#N/A,TRUE,"bazpr99"}</definedName>
    <definedName name="jkgjg" localSheetId="33" hidden="1">{#N/A,#N/A,TRUE,"preg4";#N/A,#N/A,TRUE,"bazpr99"}</definedName>
    <definedName name="jkgjg" hidden="1">{#N/A,#N/A,TRUE,"preg4";#N/A,#N/A,TRUE,"bazpr99"}</definedName>
    <definedName name="jkjk" localSheetId="34" hidden="1">{#N/A,#N/A,TRUE,"preg4";#N/A,#N/A,TRUE,"bazpr99"}</definedName>
    <definedName name="jkjk" localSheetId="31" hidden="1">{#N/A,#N/A,TRUE,"preg4";#N/A,#N/A,TRUE,"bazpr99"}</definedName>
    <definedName name="jkjk" localSheetId="32" hidden="1">{#N/A,#N/A,TRUE,"preg4";#N/A,#N/A,TRUE,"bazpr99"}</definedName>
    <definedName name="jkjk" localSheetId="33" hidden="1">{#N/A,#N/A,TRUE,"preg4";#N/A,#N/A,TRUE,"bazpr99"}</definedName>
    <definedName name="jkjk" hidden="1">{#N/A,#N/A,TRUE,"preg4";#N/A,#N/A,TRUE,"bazpr99"}</definedName>
    <definedName name="kiyt" localSheetId="34" hidden="1">{#N/A,#N/A,TRUE,"preg4";#N/A,#N/A,TRUE,"bazpr2001"}</definedName>
    <definedName name="kiyt" localSheetId="31" hidden="1">{#N/A,#N/A,TRUE,"preg4";#N/A,#N/A,TRUE,"bazpr2001"}</definedName>
    <definedName name="kiyt" localSheetId="32" hidden="1">{#N/A,#N/A,TRUE,"preg4";#N/A,#N/A,TRUE,"bazpr2001"}</definedName>
    <definedName name="kiyt" localSheetId="33" hidden="1">{#N/A,#N/A,TRUE,"preg4";#N/A,#N/A,TRUE,"bazpr2001"}</definedName>
    <definedName name="kiyt" hidden="1">{#N/A,#N/A,TRUE,"preg4";#N/A,#N/A,TRUE,"bazpr2001"}</definedName>
    <definedName name="koi" localSheetId="34" hidden="1">{#N/A,#N/A,TRUE,"preg4";#N/A,#N/A,TRUE,"bazpr2001"}</definedName>
    <definedName name="koi" localSheetId="31" hidden="1">{#N/A,#N/A,TRUE,"preg4";#N/A,#N/A,TRUE,"bazpr2001"}</definedName>
    <definedName name="koi" localSheetId="32" hidden="1">{#N/A,#N/A,TRUE,"preg4";#N/A,#N/A,TRUE,"bazpr2001"}</definedName>
    <definedName name="koi" localSheetId="33" hidden="1">{#N/A,#N/A,TRUE,"preg4";#N/A,#N/A,TRUE,"bazpr2001"}</definedName>
    <definedName name="koi" hidden="1">{#N/A,#N/A,TRUE,"preg4";#N/A,#N/A,TRUE,"bazpr2001"}</definedName>
    <definedName name="ksdfajklj" localSheetId="34" hidden="1">{#N/A,#N/A,TRUE,"preg4";#N/A,#N/A,TRUE,"bazpr2001"}</definedName>
    <definedName name="ksdfajklj" localSheetId="31" hidden="1">{#N/A,#N/A,TRUE,"preg4";#N/A,#N/A,TRUE,"bazpr2001"}</definedName>
    <definedName name="ksdfajklj" localSheetId="32" hidden="1">{#N/A,#N/A,TRUE,"preg4";#N/A,#N/A,TRUE,"bazpr2001"}</definedName>
    <definedName name="ksdfajklj" localSheetId="33" hidden="1">{#N/A,#N/A,TRUE,"preg4";#N/A,#N/A,TRUE,"bazpr2001"}</definedName>
    <definedName name="ksdfajklj" hidden="1">{#N/A,#N/A,TRUE,"preg4";#N/A,#N/A,TRUE,"bazpr2001"}</definedName>
    <definedName name="l" localSheetId="34" hidden="1">{#N/A,#N/A,TRUE,"preg4";#N/A,#N/A,TRUE,"bazpr2001"}</definedName>
    <definedName name="l" localSheetId="31" hidden="1">{#N/A,#N/A,TRUE,"preg4";#N/A,#N/A,TRUE,"bazpr2001"}</definedName>
    <definedName name="l" localSheetId="32" hidden="1">{#N/A,#N/A,TRUE,"preg4";#N/A,#N/A,TRUE,"bazpr2001"}</definedName>
    <definedName name="l" localSheetId="33" hidden="1">{#N/A,#N/A,TRUE,"preg4";#N/A,#N/A,TRUE,"bazpr2001"}</definedName>
    <definedName name="l" hidden="1">{#N/A,#N/A,TRUE,"preg4";#N/A,#N/A,TRUE,"bazpr2001"}</definedName>
    <definedName name="Likvidnost" localSheetId="34" hidden="1">{#N/A,#N/A,TRUE,"preg4";#N/A,#N/A,TRUE,"bazpr99"}</definedName>
    <definedName name="Likvidnost" localSheetId="31" hidden="1">{#N/A,#N/A,TRUE,"preg4";#N/A,#N/A,TRUE,"bazpr99"}</definedName>
    <definedName name="Likvidnost" localSheetId="32" hidden="1">{#N/A,#N/A,TRUE,"preg4";#N/A,#N/A,TRUE,"bazpr99"}</definedName>
    <definedName name="Likvidnost" localSheetId="33" hidden="1">{#N/A,#N/A,TRUE,"preg4";#N/A,#N/A,TRUE,"bazpr99"}</definedName>
    <definedName name="Likvidnost" hidden="1">{#N/A,#N/A,TRUE,"preg4";#N/A,#N/A,TRUE,"bazpr99"}</definedName>
    <definedName name="lj" localSheetId="34" hidden="1">{#N/A,#N/A,TRUE,"preg4";#N/A,#N/A,TRUE,"bazpr99"}</definedName>
    <definedName name="lj" localSheetId="31" hidden="1">{#N/A,#N/A,TRUE,"preg4";#N/A,#N/A,TRUE,"bazpr99"}</definedName>
    <definedName name="lj" localSheetId="32" hidden="1">{#N/A,#N/A,TRUE,"preg4";#N/A,#N/A,TRUE,"bazpr99"}</definedName>
    <definedName name="lj" localSheetId="33" hidden="1">{#N/A,#N/A,TRUE,"preg4";#N/A,#N/A,TRUE,"bazpr99"}</definedName>
    <definedName name="lj" hidden="1">{#N/A,#N/A,TRUE,"preg4";#N/A,#N/A,TRUE,"bazpr99"}</definedName>
    <definedName name="ljljlk" localSheetId="34" hidden="1">{#N/A,#N/A,TRUE,"preg4";#N/A,#N/A,TRUE,"bazpr2001"}</definedName>
    <definedName name="ljljlk" localSheetId="31" hidden="1">{#N/A,#N/A,TRUE,"preg4";#N/A,#N/A,TRUE,"bazpr2001"}</definedName>
    <definedName name="ljljlk" localSheetId="32" hidden="1">{#N/A,#N/A,TRUE,"preg4";#N/A,#N/A,TRUE,"bazpr2001"}</definedName>
    <definedName name="ljljlk" localSheetId="33" hidden="1">{#N/A,#N/A,TRUE,"preg4";#N/A,#N/A,TRUE,"bazpr2001"}</definedName>
    <definedName name="ljljlk" hidden="1">{#N/A,#N/A,TRUE,"preg4";#N/A,#N/A,TRUE,"bazpr2001"}</definedName>
    <definedName name="ljlk" localSheetId="34" hidden="1">{#N/A,#N/A,TRUE,"preg4";#N/A,#N/A,TRUE,"bazpr99"}</definedName>
    <definedName name="ljlk" localSheetId="31" hidden="1">{#N/A,#N/A,TRUE,"preg4";#N/A,#N/A,TRUE,"bazpr99"}</definedName>
    <definedName name="ljlk" localSheetId="32" hidden="1">{#N/A,#N/A,TRUE,"preg4";#N/A,#N/A,TRUE,"bazpr99"}</definedName>
    <definedName name="ljlk" localSheetId="33" hidden="1">{#N/A,#N/A,TRUE,"preg4";#N/A,#N/A,TRUE,"bazpr99"}</definedName>
    <definedName name="ljlk" hidden="1">{#N/A,#N/A,TRUE,"preg4";#N/A,#N/A,TRUE,"bazpr99"}</definedName>
    <definedName name="Ljupka" localSheetId="34" hidden="1">{#N/A,#N/A,TRUE,"preg4";#N/A,#N/A,TRUE,"bazpr2000"}</definedName>
    <definedName name="Ljupka" localSheetId="31" hidden="1">{#N/A,#N/A,TRUE,"preg4";#N/A,#N/A,TRUE,"bazpr2000"}</definedName>
    <definedName name="Ljupka" localSheetId="32" hidden="1">{#N/A,#N/A,TRUE,"preg4";#N/A,#N/A,TRUE,"bazpr2000"}</definedName>
    <definedName name="Ljupka" localSheetId="33" hidden="1">{#N/A,#N/A,TRUE,"preg4";#N/A,#N/A,TRUE,"bazpr2000"}</definedName>
    <definedName name="Ljupka" hidden="1">{#N/A,#N/A,TRUE,"preg4";#N/A,#N/A,TRUE,"bazpr2000"}</definedName>
    <definedName name="lo" localSheetId="34" hidden="1">{#N/A,#N/A,TRUE,"preg4";#N/A,#N/A,TRUE,"bazpr99"}</definedName>
    <definedName name="lo" localSheetId="31" hidden="1">{#N/A,#N/A,TRUE,"preg4";#N/A,#N/A,TRUE,"bazpr99"}</definedName>
    <definedName name="lo" localSheetId="32" hidden="1">{#N/A,#N/A,TRUE,"preg4";#N/A,#N/A,TRUE,"bazpr99"}</definedName>
    <definedName name="lo" localSheetId="33" hidden="1">{#N/A,#N/A,TRUE,"preg4";#N/A,#N/A,TRUE,"bazpr99"}</definedName>
    <definedName name="lo" hidden="1">{#N/A,#N/A,TRUE,"preg4";#N/A,#N/A,TRUE,"bazpr99"}</definedName>
    <definedName name="m" localSheetId="34" hidden="1">{#N/A,#N/A,TRUE,"preg4";#N/A,#N/A,TRUE,"bazpr99"}</definedName>
    <definedName name="m" localSheetId="31" hidden="1">{#N/A,#N/A,TRUE,"preg4";#N/A,#N/A,TRUE,"bazpr99"}</definedName>
    <definedName name="m" localSheetId="32" hidden="1">{#N/A,#N/A,TRUE,"preg4";#N/A,#N/A,TRUE,"bazpr99"}</definedName>
    <definedName name="m" localSheetId="33" hidden="1">{#N/A,#N/A,TRUE,"preg4";#N/A,#N/A,TRUE,"bazpr99"}</definedName>
    <definedName name="m" hidden="1">{#N/A,#N/A,TRUE,"preg4";#N/A,#N/A,TRUE,"bazpr99"}</definedName>
    <definedName name="maja" localSheetId="34" hidden="1">{#N/A,#N/A,TRUE,"preg4";#N/A,#N/A,TRUE,"bazpr2001"}</definedName>
    <definedName name="maja" localSheetId="31" hidden="1">{#N/A,#N/A,TRUE,"preg4";#N/A,#N/A,TRUE,"bazpr2001"}</definedName>
    <definedName name="maja" localSheetId="32" hidden="1">{#N/A,#N/A,TRUE,"preg4";#N/A,#N/A,TRUE,"bazpr2001"}</definedName>
    <definedName name="maja" localSheetId="33" hidden="1">{#N/A,#N/A,TRUE,"preg4";#N/A,#N/A,TRUE,"bazpr2001"}</definedName>
    <definedName name="maja" hidden="1">{#N/A,#N/A,TRUE,"preg4";#N/A,#N/A,TRUE,"bazpr2001"}</definedName>
    <definedName name="majadrvzavnizapisi" localSheetId="34" hidden="1">{#N/A,#N/A,TRUE,"preg4";#N/A,#N/A,TRUE,"bazpr99"}</definedName>
    <definedName name="majadrvzavnizapisi" localSheetId="31" hidden="1">{#N/A,#N/A,TRUE,"preg4";#N/A,#N/A,TRUE,"bazpr99"}</definedName>
    <definedName name="majadrvzavnizapisi" localSheetId="32" hidden="1">{#N/A,#N/A,TRUE,"preg4";#N/A,#N/A,TRUE,"bazpr99"}</definedName>
    <definedName name="majadrvzavnizapisi" localSheetId="33" hidden="1">{#N/A,#N/A,TRUE,"preg4";#N/A,#N/A,TRUE,"bazpr99"}</definedName>
    <definedName name="majadrvzavnizapisi" hidden="1">{#N/A,#N/A,TRUE,"preg4";#N/A,#N/A,TRUE,"bazpr99"}</definedName>
    <definedName name="majamaja" localSheetId="34" hidden="1">{#N/A,#N/A,TRUE,"preg4";#N/A,#N/A,TRUE,"bazpr99"}</definedName>
    <definedName name="majamaja" localSheetId="31" hidden="1">{#N/A,#N/A,TRUE,"preg4";#N/A,#N/A,TRUE,"bazpr99"}</definedName>
    <definedName name="majamaja" localSheetId="32" hidden="1">{#N/A,#N/A,TRUE,"preg4";#N/A,#N/A,TRUE,"bazpr99"}</definedName>
    <definedName name="majamaja" localSheetId="33" hidden="1">{#N/A,#N/A,TRUE,"preg4";#N/A,#N/A,TRUE,"bazpr99"}</definedName>
    <definedName name="majamaja" hidden="1">{#N/A,#N/A,TRUE,"preg4";#N/A,#N/A,TRUE,"bazpr99"}</definedName>
    <definedName name="MAKJFKSLADJV" localSheetId="34" hidden="1">{#N/A,#N/A,TRUE,"preg4";#N/A,#N/A,TRUE,"bazpr99"}</definedName>
    <definedName name="MAKJFKSLADJV" localSheetId="31" hidden="1">{#N/A,#N/A,TRUE,"preg4";#N/A,#N/A,TRUE,"bazpr99"}</definedName>
    <definedName name="MAKJFKSLADJV" localSheetId="32" hidden="1">{#N/A,#N/A,TRUE,"preg4";#N/A,#N/A,TRUE,"bazpr99"}</definedName>
    <definedName name="MAKJFKSLADJV" localSheetId="33" hidden="1">{#N/A,#N/A,TRUE,"preg4";#N/A,#N/A,TRUE,"bazpr99"}</definedName>
    <definedName name="MAKJFKSLADJV" hidden="1">{#N/A,#N/A,TRUE,"preg4";#N/A,#N/A,TRUE,"bazpr99"}</definedName>
    <definedName name="maskjcias" localSheetId="34" hidden="1">{#N/A,#N/A,TRUE,"preg4";#N/A,#N/A,TRUE,"bazpr2001"}</definedName>
    <definedName name="maskjcias" localSheetId="31" hidden="1">{#N/A,#N/A,TRUE,"preg4";#N/A,#N/A,TRUE,"bazpr2001"}</definedName>
    <definedName name="maskjcias" localSheetId="32" hidden="1">{#N/A,#N/A,TRUE,"preg4";#N/A,#N/A,TRUE,"bazpr2001"}</definedName>
    <definedName name="maskjcias" localSheetId="33" hidden="1">{#N/A,#N/A,TRUE,"preg4";#N/A,#N/A,TRUE,"bazpr2001"}</definedName>
    <definedName name="maskjcias" hidden="1">{#N/A,#N/A,TRUE,"preg4";#N/A,#N/A,TRUE,"bazpr2001"}</definedName>
    <definedName name="men." localSheetId="34" hidden="1">{#N/A,#N/A,TRUE,"preg4";#N/A,#N/A,TRUE,"bazpr99"}</definedName>
    <definedName name="men." localSheetId="31" hidden="1">{#N/A,#N/A,TRUE,"preg4";#N/A,#N/A,TRUE,"bazpr99"}</definedName>
    <definedName name="men." localSheetId="32" hidden="1">{#N/A,#N/A,TRUE,"preg4";#N/A,#N/A,TRUE,"bazpr99"}</definedName>
    <definedName name="men." localSheetId="33" hidden="1">{#N/A,#N/A,TRUE,"preg4";#N/A,#N/A,TRUE,"bazpr99"}</definedName>
    <definedName name="men." hidden="1">{#N/A,#N/A,TRUE,"preg4";#N/A,#N/A,TRUE,"bazpr99"}</definedName>
    <definedName name="merww" localSheetId="34" hidden="1">{#N/A,#N/A,TRUE,"preg4";#N/A,#N/A,TRUE,"bazpr99"}</definedName>
    <definedName name="merww" localSheetId="31" hidden="1">{#N/A,#N/A,TRUE,"preg4";#N/A,#N/A,TRUE,"bazpr99"}</definedName>
    <definedName name="merww" localSheetId="32" hidden="1">{#N/A,#N/A,TRUE,"preg4";#N/A,#N/A,TRUE,"bazpr99"}</definedName>
    <definedName name="merww" localSheetId="33" hidden="1">{#N/A,#N/A,TRUE,"preg4";#N/A,#N/A,TRUE,"bazpr99"}</definedName>
    <definedName name="merww" hidden="1">{#N/A,#N/A,TRUE,"preg4";#N/A,#N/A,TRUE,"bazpr99"}</definedName>
    <definedName name="mi" localSheetId="34" hidden="1">{#N/A,#N/A,TRUE,"preg4";#N/A,#N/A,TRUE,"bazpr2001"}</definedName>
    <definedName name="mi" localSheetId="31" hidden="1">{#N/A,#N/A,TRUE,"preg4";#N/A,#N/A,TRUE,"bazpr2001"}</definedName>
    <definedName name="mi" localSheetId="32" hidden="1">{#N/A,#N/A,TRUE,"preg4";#N/A,#N/A,TRUE,"bazpr2001"}</definedName>
    <definedName name="mi" localSheetId="33" hidden="1">{#N/A,#N/A,TRUE,"preg4";#N/A,#N/A,TRUE,"bazpr2001"}</definedName>
    <definedName name="mi" hidden="1">{#N/A,#N/A,TRUE,"preg4";#N/A,#N/A,TRUE,"bazpr2001"}</definedName>
    <definedName name="mj" localSheetId="34" hidden="1">{#N/A,#N/A,TRUE,"preg4";#N/A,#N/A,TRUE,"bazpr99"}</definedName>
    <definedName name="mj" localSheetId="31" hidden="1">{#N/A,#N/A,TRUE,"preg4";#N/A,#N/A,TRUE,"bazpr99"}</definedName>
    <definedName name="mj" localSheetId="32" hidden="1">{#N/A,#N/A,TRUE,"preg4";#N/A,#N/A,TRUE,"bazpr99"}</definedName>
    <definedName name="mj" localSheetId="33" hidden="1">{#N/A,#N/A,TRUE,"preg4";#N/A,#N/A,TRUE,"bazpr99"}</definedName>
    <definedName name="mj" hidden="1">{#N/A,#N/A,TRUE,"preg4";#N/A,#N/A,TRUE,"bazpr99"}</definedName>
    <definedName name="mja" localSheetId="34" hidden="1">{#N/A,#N/A,TRUE,"preg4";#N/A,#N/A,TRUE,"bazpr99"}</definedName>
    <definedName name="mja" localSheetId="31" hidden="1">{#N/A,#N/A,TRUE,"preg4";#N/A,#N/A,TRUE,"bazpr99"}</definedName>
    <definedName name="mja" localSheetId="32" hidden="1">{#N/A,#N/A,TRUE,"preg4";#N/A,#N/A,TRUE,"bazpr99"}</definedName>
    <definedName name="mja" localSheetId="33" hidden="1">{#N/A,#N/A,TRUE,"preg4";#N/A,#N/A,TRUE,"bazpr99"}</definedName>
    <definedName name="mja" hidden="1">{#N/A,#N/A,TRUE,"preg4";#N/A,#N/A,TRUE,"bazpr99"}</definedName>
    <definedName name="mjata" localSheetId="34" hidden="1">{#N/A,#N/A,TRUE,"preg4";#N/A,#N/A,TRUE,"bazpr2001"}</definedName>
    <definedName name="mjata" localSheetId="31" hidden="1">{#N/A,#N/A,TRUE,"preg4";#N/A,#N/A,TRUE,"bazpr2001"}</definedName>
    <definedName name="mjata" localSheetId="32" hidden="1">{#N/A,#N/A,TRUE,"preg4";#N/A,#N/A,TRUE,"bazpr2001"}</definedName>
    <definedName name="mjata" localSheetId="33" hidden="1">{#N/A,#N/A,TRUE,"preg4";#N/A,#N/A,TRUE,"bazpr2001"}</definedName>
    <definedName name="mjata" hidden="1">{#N/A,#N/A,TRUE,"preg4";#N/A,#N/A,TRUE,"bazpr2001"}</definedName>
    <definedName name="mjhgdcb" localSheetId="34" hidden="1">{#N/A,#N/A,TRUE,"preg4";#N/A,#N/A,TRUE,"bazpr99"}</definedName>
    <definedName name="mjhgdcb" localSheetId="31" hidden="1">{#N/A,#N/A,TRUE,"preg4";#N/A,#N/A,TRUE,"bazpr99"}</definedName>
    <definedName name="mjhgdcb" localSheetId="32" hidden="1">{#N/A,#N/A,TRUE,"preg4";#N/A,#N/A,TRUE,"bazpr99"}</definedName>
    <definedName name="mjhgdcb" localSheetId="33" hidden="1">{#N/A,#N/A,TRUE,"preg4";#N/A,#N/A,TRUE,"bazpr99"}</definedName>
    <definedName name="mjhgdcb" hidden="1">{#N/A,#N/A,TRUE,"preg4";#N/A,#N/A,TRUE,"bazpr99"}</definedName>
    <definedName name="mju" localSheetId="34" hidden="1">{#N/A,#N/A,TRUE,"preg4";#N/A,#N/A,TRUE,"bazpr2001"}</definedName>
    <definedName name="mju" localSheetId="31" hidden="1">{#N/A,#N/A,TRUE,"preg4";#N/A,#N/A,TRUE,"bazpr2001"}</definedName>
    <definedName name="mju" localSheetId="32" hidden="1">{#N/A,#N/A,TRUE,"preg4";#N/A,#N/A,TRUE,"bazpr2001"}</definedName>
    <definedName name="mju" localSheetId="33" hidden="1">{#N/A,#N/A,TRUE,"preg4";#N/A,#N/A,TRUE,"bazpr2001"}</definedName>
    <definedName name="mju" hidden="1">{#N/A,#N/A,TRUE,"preg4";#N/A,#N/A,TRUE,"bazpr2001"}</definedName>
    <definedName name="mk" localSheetId="34" hidden="1">{#N/A,#N/A,TRUE,"preg4";#N/A,#N/A,TRUE,"bazpr2001"}</definedName>
    <definedName name="mk" localSheetId="31" hidden="1">{#N/A,#N/A,TRUE,"preg4";#N/A,#N/A,TRUE,"bazpr2001"}</definedName>
    <definedName name="mk" localSheetId="32" hidden="1">{#N/A,#N/A,TRUE,"preg4";#N/A,#N/A,TRUE,"bazpr2001"}</definedName>
    <definedName name="mk" localSheetId="33" hidden="1">{#N/A,#N/A,TRUE,"preg4";#N/A,#N/A,TRUE,"bazpr2001"}</definedName>
    <definedName name="mk" hidden="1">{#N/A,#N/A,TRUE,"preg4";#N/A,#N/A,TRUE,"bazpr2001"}</definedName>
    <definedName name="mka" localSheetId="34" hidden="1">{#N/A,#N/A,TRUE,"preg4";#N/A,#N/A,TRUE,"bazpr2001"}</definedName>
    <definedName name="mka" localSheetId="31" hidden="1">{#N/A,#N/A,TRUE,"preg4";#N/A,#N/A,TRUE,"bazpr2001"}</definedName>
    <definedName name="mka" localSheetId="32" hidden="1">{#N/A,#N/A,TRUE,"preg4";#N/A,#N/A,TRUE,"bazpr2001"}</definedName>
    <definedName name="mka" localSheetId="33" hidden="1">{#N/A,#N/A,TRUE,"preg4";#N/A,#N/A,TRUE,"bazpr2001"}</definedName>
    <definedName name="mka" hidden="1">{#N/A,#N/A,TRUE,"preg4";#N/A,#N/A,TRUE,"bazpr2001"}</definedName>
    <definedName name="mkij" localSheetId="34" hidden="1">{#N/A,#N/A,TRUE,"preg4";#N/A,#N/A,TRUE,"bazpr2000"}</definedName>
    <definedName name="mkij" localSheetId="31" hidden="1">{#N/A,#N/A,TRUE,"preg4";#N/A,#N/A,TRUE,"bazpr2000"}</definedName>
    <definedName name="mkij" localSheetId="32" hidden="1">{#N/A,#N/A,TRUE,"preg4";#N/A,#N/A,TRUE,"bazpr2000"}</definedName>
    <definedName name="mkij" localSheetId="33" hidden="1">{#N/A,#N/A,TRUE,"preg4";#N/A,#N/A,TRUE,"bazpr2000"}</definedName>
    <definedName name="mkij" hidden="1">{#N/A,#N/A,TRUE,"preg4";#N/A,#N/A,TRUE,"bazpr2000"}</definedName>
    <definedName name="mkiuh" localSheetId="34" hidden="1">{#N/A,#N/A,TRUE,"preg4";#N/A,#N/A,TRUE,"bazpr2000"}</definedName>
    <definedName name="mkiuh" localSheetId="31" hidden="1">{#N/A,#N/A,TRUE,"preg4";#N/A,#N/A,TRUE,"bazpr2000"}</definedName>
    <definedName name="mkiuh" localSheetId="32" hidden="1">{#N/A,#N/A,TRUE,"preg4";#N/A,#N/A,TRUE,"bazpr2000"}</definedName>
    <definedName name="mkiuh" localSheetId="33" hidden="1">{#N/A,#N/A,TRUE,"preg4";#N/A,#N/A,TRUE,"bazpr2000"}</definedName>
    <definedName name="mkiuh" hidden="1">{#N/A,#N/A,TRUE,"preg4";#N/A,#N/A,TRUE,"bazpr2000"}</definedName>
    <definedName name="mkiut" localSheetId="34" hidden="1">{#N/A,#N/A,TRUE,"preg4";#N/A,#N/A,TRUE,"bazpr99"}</definedName>
    <definedName name="mkiut" localSheetId="31" hidden="1">{#N/A,#N/A,TRUE,"preg4";#N/A,#N/A,TRUE,"bazpr99"}</definedName>
    <definedName name="mkiut" localSheetId="32" hidden="1">{#N/A,#N/A,TRUE,"preg4";#N/A,#N/A,TRUE,"bazpr99"}</definedName>
    <definedName name="mkiut" localSheetId="33" hidden="1">{#N/A,#N/A,TRUE,"preg4";#N/A,#N/A,TRUE,"bazpr99"}</definedName>
    <definedName name="mkiut" hidden="1">{#N/A,#N/A,TRUE,"preg4";#N/A,#N/A,TRUE,"bazpr99"}</definedName>
    <definedName name="mkosdfjkopr" localSheetId="34" hidden="1">{#N/A,#N/A,TRUE,"preg4";#N/A,#N/A,TRUE,"bazpr99"}</definedName>
    <definedName name="mkosdfjkopr" localSheetId="31" hidden="1">{#N/A,#N/A,TRUE,"preg4";#N/A,#N/A,TRUE,"bazpr99"}</definedName>
    <definedName name="mkosdfjkopr" localSheetId="32" hidden="1">{#N/A,#N/A,TRUE,"preg4";#N/A,#N/A,TRUE,"bazpr99"}</definedName>
    <definedName name="mkosdfjkopr" localSheetId="33" hidden="1">{#N/A,#N/A,TRUE,"preg4";#N/A,#N/A,TRUE,"bazpr99"}</definedName>
    <definedName name="mkosdfjkopr" hidden="1">{#N/A,#N/A,TRUE,"preg4";#N/A,#N/A,TRUE,"bazpr99"}</definedName>
    <definedName name="mmmmmmmmmmmmmmmmmmmmmmm" localSheetId="34" hidden="1">{#N/A,#N/A,TRUE,"preg4";#N/A,#N/A,TRUE,"bazpr99"}</definedName>
    <definedName name="mmmmmmmmmmmmmmmmmmmmmmm" localSheetId="31" hidden="1">{#N/A,#N/A,TRUE,"preg4";#N/A,#N/A,TRUE,"bazpr99"}</definedName>
    <definedName name="mmmmmmmmmmmmmmmmmmmmmmm" localSheetId="32" hidden="1">{#N/A,#N/A,TRUE,"preg4";#N/A,#N/A,TRUE,"bazpr99"}</definedName>
    <definedName name="mmmmmmmmmmmmmmmmmmmmmmm" localSheetId="33" hidden="1">{#N/A,#N/A,TRUE,"preg4";#N/A,#N/A,TRUE,"bazpr99"}</definedName>
    <definedName name="mmmmmmmmmmmmmmmmmmmmmmm" hidden="1">{#N/A,#N/A,TRUE,"preg4";#N/A,#N/A,TRUE,"bazpr99"}</definedName>
    <definedName name="mnaifhasi" localSheetId="34" hidden="1">{#N/A,#N/A,TRUE,"preg4";#N/A,#N/A,TRUE,"bazpr99"}</definedName>
    <definedName name="mnaifhasi" localSheetId="31" hidden="1">{#N/A,#N/A,TRUE,"preg4";#N/A,#N/A,TRUE,"bazpr99"}</definedName>
    <definedName name="mnaifhasi" localSheetId="32" hidden="1">{#N/A,#N/A,TRUE,"preg4";#N/A,#N/A,TRUE,"bazpr99"}</definedName>
    <definedName name="mnaifhasi" localSheetId="33" hidden="1">{#N/A,#N/A,TRUE,"preg4";#N/A,#N/A,TRUE,"bazpr99"}</definedName>
    <definedName name="mnaifhasi" hidden="1">{#N/A,#N/A,TRUE,"preg4";#N/A,#N/A,TRUE,"bazpr99"}</definedName>
    <definedName name="mskfhdj" localSheetId="34" hidden="1">{#N/A,#N/A,TRUE,"preg4";#N/A,#N/A,TRUE,"bazpr99"}</definedName>
    <definedName name="mskfhdj" localSheetId="31" hidden="1">{#N/A,#N/A,TRUE,"preg4";#N/A,#N/A,TRUE,"bazpr99"}</definedName>
    <definedName name="mskfhdj" localSheetId="32" hidden="1">{#N/A,#N/A,TRUE,"preg4";#N/A,#N/A,TRUE,"bazpr99"}</definedName>
    <definedName name="mskfhdj" localSheetId="33" hidden="1">{#N/A,#N/A,TRUE,"preg4";#N/A,#N/A,TRUE,"bazpr99"}</definedName>
    <definedName name="mskfhdj" hidden="1">{#N/A,#N/A,TRUE,"preg4";#N/A,#N/A,TRUE,"bazpr99"}</definedName>
    <definedName name="ncvihjvckl" localSheetId="34" hidden="1">{#N/A,#N/A,TRUE,"preg4";#N/A,#N/A,TRUE,"bazpr99"}</definedName>
    <definedName name="ncvihjvckl" localSheetId="31" hidden="1">{#N/A,#N/A,TRUE,"preg4";#N/A,#N/A,TRUE,"bazpr99"}</definedName>
    <definedName name="ncvihjvckl" localSheetId="32" hidden="1">{#N/A,#N/A,TRUE,"preg4";#N/A,#N/A,TRUE,"bazpr99"}</definedName>
    <definedName name="ncvihjvckl" localSheetId="33" hidden="1">{#N/A,#N/A,TRUE,"preg4";#N/A,#N/A,TRUE,"bazpr99"}</definedName>
    <definedName name="ncvihjvckl" hidden="1">{#N/A,#N/A,TRUE,"preg4";#N/A,#N/A,TRUE,"bazpr99"}</definedName>
    <definedName name="neda" localSheetId="34" hidden="1">{#N/A,#N/A,TRUE,"preg4";#N/A,#N/A,TRUE,"bazpr99"}</definedName>
    <definedName name="neda" localSheetId="31" hidden="1">{#N/A,#N/A,TRUE,"preg4";#N/A,#N/A,TRUE,"bazpr99"}</definedName>
    <definedName name="neda" localSheetId="32" hidden="1">{#N/A,#N/A,TRUE,"preg4";#N/A,#N/A,TRUE,"bazpr99"}</definedName>
    <definedName name="neda" localSheetId="33" hidden="1">{#N/A,#N/A,TRUE,"preg4";#N/A,#N/A,TRUE,"bazpr99"}</definedName>
    <definedName name="neda" hidden="1">{#N/A,#N/A,TRUE,"preg4";#N/A,#N/A,TRUE,"bazpr99"}</definedName>
    <definedName name="nedaa" localSheetId="34" hidden="1">{#N/A,#N/A,TRUE,"preg4";#N/A,#N/A,TRUE,"bazpr2000"}</definedName>
    <definedName name="nedaa" localSheetId="31" hidden="1">{#N/A,#N/A,TRUE,"preg4";#N/A,#N/A,TRUE,"bazpr2000"}</definedName>
    <definedName name="nedaa" localSheetId="32" hidden="1">{#N/A,#N/A,TRUE,"preg4";#N/A,#N/A,TRUE,"bazpr2000"}</definedName>
    <definedName name="nedaa" localSheetId="33" hidden="1">{#N/A,#N/A,TRUE,"preg4";#N/A,#N/A,TRUE,"bazpr2000"}</definedName>
    <definedName name="nedaa" hidden="1">{#N/A,#N/A,TRUE,"preg4";#N/A,#N/A,TRUE,"bazpr2000"}</definedName>
    <definedName name="njata" localSheetId="34" hidden="1">{#N/A,#N/A,TRUE,"preg4";#N/A,#N/A,TRUE,"bazpr99"}</definedName>
    <definedName name="njata" localSheetId="31" hidden="1">{#N/A,#N/A,TRUE,"preg4";#N/A,#N/A,TRUE,"bazpr99"}</definedName>
    <definedName name="njata" localSheetId="32" hidden="1">{#N/A,#N/A,TRUE,"preg4";#N/A,#N/A,TRUE,"bazpr99"}</definedName>
    <definedName name="njata" localSheetId="33" hidden="1">{#N/A,#N/A,TRUE,"preg4";#N/A,#N/A,TRUE,"bazpr99"}</definedName>
    <definedName name="njata" hidden="1">{#N/A,#N/A,TRUE,"preg4";#N/A,#N/A,TRUE,"bazpr99"}</definedName>
    <definedName name="nty" localSheetId="34" hidden="1">{#N/A,#N/A,TRUE,"preg4";#N/A,#N/A,TRUE,"bazpr2000"}</definedName>
    <definedName name="nty" localSheetId="31" hidden="1">{#N/A,#N/A,TRUE,"preg4";#N/A,#N/A,TRUE,"bazpr2000"}</definedName>
    <definedName name="nty" localSheetId="32" hidden="1">{#N/A,#N/A,TRUE,"preg4";#N/A,#N/A,TRUE,"bazpr2000"}</definedName>
    <definedName name="nty" localSheetId="33" hidden="1">{#N/A,#N/A,TRUE,"preg4";#N/A,#N/A,TRUE,"bazpr2000"}</definedName>
    <definedName name="nty" hidden="1">{#N/A,#N/A,TRUE,"preg4";#N/A,#N/A,TRUE,"bazpr2000"}</definedName>
    <definedName name="nut" localSheetId="34" hidden="1">{#N/A,#N/A,TRUE,"preg4";#N/A,#N/A,TRUE,"bazpr99"}</definedName>
    <definedName name="nut" localSheetId="31" hidden="1">{#N/A,#N/A,TRUE,"preg4";#N/A,#N/A,TRUE,"bazpr99"}</definedName>
    <definedName name="nut" localSheetId="32" hidden="1">{#N/A,#N/A,TRUE,"preg4";#N/A,#N/A,TRUE,"bazpr99"}</definedName>
    <definedName name="nut" localSheetId="33" hidden="1">{#N/A,#N/A,TRUE,"preg4";#N/A,#N/A,TRUE,"bazpr99"}</definedName>
    <definedName name="nut" hidden="1">{#N/A,#N/A,TRUE,"preg4";#N/A,#N/A,TRUE,"bazpr99"}</definedName>
    <definedName name="oioi" localSheetId="34" hidden="1">{#N/A,#N/A,TRUE,"preg4";#N/A,#N/A,TRUE,"bazpr99"}</definedName>
    <definedName name="oioi" localSheetId="31" hidden="1">{#N/A,#N/A,TRUE,"preg4";#N/A,#N/A,TRUE,"bazpr99"}</definedName>
    <definedName name="oioi" localSheetId="32" hidden="1">{#N/A,#N/A,TRUE,"preg4";#N/A,#N/A,TRUE,"bazpr99"}</definedName>
    <definedName name="oioi" localSheetId="33" hidden="1">{#N/A,#N/A,TRUE,"preg4";#N/A,#N/A,TRUE,"bazpr99"}</definedName>
    <definedName name="oioi" hidden="1">{#N/A,#N/A,TRUE,"preg4";#N/A,#N/A,TRUE,"bazpr99"}</definedName>
    <definedName name="ok" localSheetId="34" hidden="1">{#N/A,#N/A,TRUE,"preg4";#N/A,#N/A,TRUE,"bazpr2000"}</definedName>
    <definedName name="ok" localSheetId="31" hidden="1">{#N/A,#N/A,TRUE,"preg4";#N/A,#N/A,TRUE,"bazpr2000"}</definedName>
    <definedName name="ok" localSheetId="32" hidden="1">{#N/A,#N/A,TRUE,"preg4";#N/A,#N/A,TRUE,"bazpr2000"}</definedName>
    <definedName name="ok" localSheetId="33" hidden="1">{#N/A,#N/A,TRUE,"preg4";#N/A,#N/A,TRUE,"bazpr2000"}</definedName>
    <definedName name="ok" hidden="1">{#N/A,#N/A,TRUE,"preg4";#N/A,#N/A,TRUE,"bazpr2000"}</definedName>
    <definedName name="p" localSheetId="34" hidden="1">{#N/A,#N/A,TRUE,"preg4";#N/A,#N/A,TRUE,"bazpr99"}</definedName>
    <definedName name="p" localSheetId="31" hidden="1">{#N/A,#N/A,TRUE,"preg4";#N/A,#N/A,TRUE,"bazpr99"}</definedName>
    <definedName name="p" localSheetId="32" hidden="1">{#N/A,#N/A,TRUE,"preg4";#N/A,#N/A,TRUE,"bazpr99"}</definedName>
    <definedName name="p" localSheetId="33" hidden="1">{#N/A,#N/A,TRUE,"preg4";#N/A,#N/A,TRUE,"bazpr99"}</definedName>
    <definedName name="p" hidden="1">{#N/A,#N/A,TRUE,"preg4";#N/A,#N/A,TRUE,"bazpr99"}</definedName>
    <definedName name="pazar" localSheetId="34" hidden="1">{#N/A,#N/A,TRUE,"preg4";#N/A,#N/A,TRUE,"bazpr99"}</definedName>
    <definedName name="pazar" localSheetId="31" hidden="1">{#N/A,#N/A,TRUE,"preg4";#N/A,#N/A,TRUE,"bazpr99"}</definedName>
    <definedName name="pazar" localSheetId="32" hidden="1">{#N/A,#N/A,TRUE,"preg4";#N/A,#N/A,TRUE,"bazpr99"}</definedName>
    <definedName name="pazar" localSheetId="33" hidden="1">{#N/A,#N/A,TRUE,"preg4";#N/A,#N/A,TRUE,"bazpr99"}</definedName>
    <definedName name="pazar" hidden="1">{#N/A,#N/A,TRUE,"preg4";#N/A,#N/A,TRUE,"bazpr99"}</definedName>
    <definedName name="pazar2000" localSheetId="34" hidden="1">{#N/A,#N/A,TRUE,"preg4";#N/A,#N/A,TRUE,"bazpr99"}</definedName>
    <definedName name="pazar2000" localSheetId="31" hidden="1">{#N/A,#N/A,TRUE,"preg4";#N/A,#N/A,TRUE,"bazpr99"}</definedName>
    <definedName name="pazar2000" localSheetId="32" hidden="1">{#N/A,#N/A,TRUE,"preg4";#N/A,#N/A,TRUE,"bazpr99"}</definedName>
    <definedName name="pazar2000" localSheetId="33" hidden="1">{#N/A,#N/A,TRUE,"preg4";#N/A,#N/A,TRUE,"bazpr99"}</definedName>
    <definedName name="pazar2000" hidden="1">{#N/A,#N/A,TRUE,"preg4";#N/A,#N/A,TRUE,"bazpr99"}</definedName>
    <definedName name="pita" localSheetId="34" hidden="1">{#N/A,#N/A,TRUE,"preg4";#N/A,#N/A,TRUE,"bazpr99"}</definedName>
    <definedName name="pita" localSheetId="31" hidden="1">{#N/A,#N/A,TRUE,"preg4";#N/A,#N/A,TRUE,"bazpr99"}</definedName>
    <definedName name="pita" localSheetId="32" hidden="1">{#N/A,#N/A,TRUE,"preg4";#N/A,#N/A,TRUE,"bazpr99"}</definedName>
    <definedName name="pita" localSheetId="33" hidden="1">{#N/A,#N/A,TRUE,"preg4";#N/A,#N/A,TRUE,"bazpr99"}</definedName>
    <definedName name="pita" hidden="1">{#N/A,#N/A,TRUE,"preg4";#N/A,#N/A,TRUE,"bazpr99"}</definedName>
    <definedName name="pitaa" localSheetId="34" hidden="1">{#N/A,#N/A,TRUE,"preg4";#N/A,#N/A,TRUE,"bazpr99"}</definedName>
    <definedName name="pitaa" localSheetId="31" hidden="1">{#N/A,#N/A,TRUE,"preg4";#N/A,#N/A,TRUE,"bazpr99"}</definedName>
    <definedName name="pitaa" localSheetId="32" hidden="1">{#N/A,#N/A,TRUE,"preg4";#N/A,#N/A,TRUE,"bazpr99"}</definedName>
    <definedName name="pitaa" localSheetId="33" hidden="1">{#N/A,#N/A,TRUE,"preg4";#N/A,#N/A,TRUE,"bazpr99"}</definedName>
    <definedName name="pitaa" hidden="1">{#N/A,#N/A,TRUE,"preg4";#N/A,#N/A,TRUE,"bazpr99"}</definedName>
    <definedName name="pl" localSheetId="34" hidden="1">{#N/A,#N/A,TRUE,"preg4";#N/A,#N/A,TRUE,"bazpr99"}</definedName>
    <definedName name="pl" localSheetId="31" hidden="1">{#N/A,#N/A,TRUE,"preg4";#N/A,#N/A,TRUE,"bazpr99"}</definedName>
    <definedName name="pl" localSheetId="32" hidden="1">{#N/A,#N/A,TRUE,"preg4";#N/A,#N/A,TRUE,"bazpr99"}</definedName>
    <definedName name="pl" localSheetId="33" hidden="1">{#N/A,#N/A,TRUE,"preg4";#N/A,#N/A,TRUE,"bazpr99"}</definedName>
    <definedName name="pl" hidden="1">{#N/A,#N/A,TRUE,"preg4";#N/A,#N/A,TRUE,"bazpr99"}</definedName>
    <definedName name="plasmani" localSheetId="34" hidden="1">{#N/A,#N/A,TRUE,"preg4";#N/A,#N/A,TRUE,"bazpr99"}</definedName>
    <definedName name="plasmani" localSheetId="31" hidden="1">{#N/A,#N/A,TRUE,"preg4";#N/A,#N/A,TRUE,"bazpr99"}</definedName>
    <definedName name="plasmani" localSheetId="32" hidden="1">{#N/A,#N/A,TRUE,"preg4";#N/A,#N/A,TRUE,"bazpr99"}</definedName>
    <definedName name="plasmani" localSheetId="33" hidden="1">{#N/A,#N/A,TRUE,"preg4";#N/A,#N/A,TRUE,"bazpr99"}</definedName>
    <definedName name="plasmani" hidden="1">{#N/A,#N/A,TRUE,"preg4";#N/A,#N/A,TRUE,"bazpr99"}</definedName>
    <definedName name="ploiu" localSheetId="34" hidden="1">{#N/A,#N/A,TRUE,"preg4";#N/A,#N/A,TRUE,"bazpr99"}</definedName>
    <definedName name="ploiu" localSheetId="31" hidden="1">{#N/A,#N/A,TRUE,"preg4";#N/A,#N/A,TRUE,"bazpr99"}</definedName>
    <definedName name="ploiu" localSheetId="32" hidden="1">{#N/A,#N/A,TRUE,"preg4";#N/A,#N/A,TRUE,"bazpr99"}</definedName>
    <definedName name="ploiu" localSheetId="33" hidden="1">{#N/A,#N/A,TRUE,"preg4";#N/A,#N/A,TRUE,"bazpr99"}</definedName>
    <definedName name="ploiu" hidden="1">{#N/A,#N/A,TRUE,"preg4";#N/A,#N/A,TRUE,"bazpr99"}</definedName>
    <definedName name="po" localSheetId="34" hidden="1">{#N/A,#N/A,TRUE,"preg4";#N/A,#N/A,TRUE,"bazpr99"}</definedName>
    <definedName name="po" localSheetId="31" hidden="1">{#N/A,#N/A,TRUE,"preg4";#N/A,#N/A,TRUE,"bazpr99"}</definedName>
    <definedName name="po" localSheetId="32" hidden="1">{#N/A,#N/A,TRUE,"preg4";#N/A,#N/A,TRUE,"bazpr99"}</definedName>
    <definedName name="po" localSheetId="33" hidden="1">{#N/A,#N/A,TRUE,"preg4";#N/A,#N/A,TRUE,"bazpr99"}</definedName>
    <definedName name="po" hidden="1">{#N/A,#N/A,TRUE,"preg4";#N/A,#N/A,TRUE,"bazpr99"}</definedName>
    <definedName name="pop" localSheetId="34" hidden="1">{#N/A,#N/A,TRUE,"preg4";#N/A,#N/A,TRUE,"bazpr99"}</definedName>
    <definedName name="pop" localSheetId="31" hidden="1">{#N/A,#N/A,TRUE,"preg4";#N/A,#N/A,TRUE,"bazpr99"}</definedName>
    <definedName name="pop" localSheetId="32" hidden="1">{#N/A,#N/A,TRUE,"preg4";#N/A,#N/A,TRUE,"bazpr99"}</definedName>
    <definedName name="pop" localSheetId="33" hidden="1">{#N/A,#N/A,TRUE,"preg4";#N/A,#N/A,TRUE,"bazpr99"}</definedName>
    <definedName name="pop" hidden="1">{#N/A,#N/A,TRUE,"preg4";#N/A,#N/A,TRUE,"bazpr99"}</definedName>
    <definedName name="popopo" localSheetId="34" hidden="1">{#N/A,#N/A,TRUE,"preg4";#N/A,#N/A,TRUE,"bazpr2001"}</definedName>
    <definedName name="popopo" localSheetId="31" hidden="1">{#N/A,#N/A,TRUE,"preg4";#N/A,#N/A,TRUE,"bazpr2001"}</definedName>
    <definedName name="popopo" localSheetId="32" hidden="1">{#N/A,#N/A,TRUE,"preg4";#N/A,#N/A,TRUE,"bazpr2001"}</definedName>
    <definedName name="popopo" localSheetId="33" hidden="1">{#N/A,#N/A,TRUE,"preg4";#N/A,#N/A,TRUE,"bazpr2001"}</definedName>
    <definedName name="popopo" hidden="1">{#N/A,#N/A,TRUE,"preg4";#N/A,#N/A,TRUE,"bazpr2001"}</definedName>
    <definedName name="pp" localSheetId="34" hidden="1">{#N/A,#N/A,TRUE,"preg4";#N/A,#N/A,TRUE,"bazpr2000"}</definedName>
    <definedName name="pp" localSheetId="31" hidden="1">{#N/A,#N/A,TRUE,"preg4";#N/A,#N/A,TRUE,"bazpr2000"}</definedName>
    <definedName name="pp" localSheetId="32" hidden="1">{#N/A,#N/A,TRUE,"preg4";#N/A,#N/A,TRUE,"bazpr2000"}</definedName>
    <definedName name="pp" localSheetId="33" hidden="1">{#N/A,#N/A,TRUE,"preg4";#N/A,#N/A,TRUE,"bazpr2000"}</definedName>
    <definedName name="pp" hidden="1">{#N/A,#N/A,TRUE,"preg4";#N/A,#N/A,TRUE,"bazpr2000"}</definedName>
    <definedName name="_xlnm.Print_Area" localSheetId="26">'30.6.2011'!$A$4:$H$120</definedName>
    <definedName name="_xlnm.Print_Area" localSheetId="34">'30.6.2013'!$A$3:$H$105</definedName>
    <definedName name="_xlnm.Print_Area" localSheetId="35">'30.9.2013'!$A$3:$H$119</definedName>
    <definedName name="_xlnm.Print_Area" localSheetId="32">'31.12.2012'!$A$3:$H$100</definedName>
    <definedName name="_xlnm.Print_Area" localSheetId="33">'31.3.2013'!$A$3:$H$105</definedName>
    <definedName name="_xlnm.Print_Titles" localSheetId="26">'30.6.2011'!$4:$6</definedName>
    <definedName name="_xlnm.Print_Titles" localSheetId="36">'31.12.2013'!$6:$7</definedName>
    <definedName name="_xlnm.Print_Titles" localSheetId="37">'31.3.2014'!$6:$7</definedName>
    <definedName name="PRINT_TITLES_MI" localSheetId="34">#REF!</definedName>
    <definedName name="PRINT_TITLES_MI" localSheetId="42">#REF!</definedName>
    <definedName name="PRINT_TITLES_MI" localSheetId="46">#REF!</definedName>
    <definedName name="PRINT_TITLES_MI" localSheetId="50">#REF!</definedName>
    <definedName name="PRINT_TITLES_MI" localSheetId="54">#REF!</definedName>
    <definedName name="PRINT_TITLES_MI" localSheetId="58">#REF!</definedName>
    <definedName name="PRINT_TITLES_MI" localSheetId="31">#REF!</definedName>
    <definedName name="PRINT_TITLES_MI" localSheetId="39">#REF!</definedName>
    <definedName name="PRINT_TITLES_MI" localSheetId="43">#REF!</definedName>
    <definedName name="PRINT_TITLES_MI" localSheetId="47">#REF!</definedName>
    <definedName name="PRINT_TITLES_MI" localSheetId="51">#REF!</definedName>
    <definedName name="PRINT_TITLES_MI" localSheetId="55">#REF!</definedName>
    <definedName name="PRINT_TITLES_MI" localSheetId="59">#REF!</definedName>
    <definedName name="PRINT_TITLES_MI" localSheetId="32">#REF!</definedName>
    <definedName name="PRINT_TITLES_MI" localSheetId="40">#REF!</definedName>
    <definedName name="PRINT_TITLES_MI" localSheetId="44">#REF!</definedName>
    <definedName name="PRINT_TITLES_MI" localSheetId="48">#REF!</definedName>
    <definedName name="PRINT_TITLES_MI" localSheetId="52">#REF!</definedName>
    <definedName name="PRINT_TITLES_MI" localSheetId="56">#REF!</definedName>
    <definedName name="PRINT_TITLES_MI" localSheetId="60">#REF!</definedName>
    <definedName name="PRINT_TITLES_MI" localSheetId="33">#REF!</definedName>
    <definedName name="PRINT_TITLES_MI" localSheetId="37">#REF!</definedName>
    <definedName name="PRINT_TITLES_MI" localSheetId="41">#REF!</definedName>
    <definedName name="PRINT_TITLES_MI" localSheetId="45">#REF!</definedName>
    <definedName name="PRINT_TITLES_MI" localSheetId="49">#REF!</definedName>
    <definedName name="PRINT_TITLES_MI" localSheetId="53">#REF!</definedName>
    <definedName name="PRINT_TITLES_MI" localSheetId="57">#REF!</definedName>
    <definedName name="PRINT_TITLES_MI">#REF!</definedName>
    <definedName name="promgraf" localSheetId="34">[3]GRAFPROM!#REF!</definedName>
    <definedName name="promgraf" localSheetId="42">[3]GRAFPROM!#REF!</definedName>
    <definedName name="promgraf" localSheetId="46">[3]GRAFPROM!#REF!</definedName>
    <definedName name="promgraf" localSheetId="50">[3]GRAFPROM!#REF!</definedName>
    <definedName name="promgraf" localSheetId="54">[3]GRAFPROM!#REF!</definedName>
    <definedName name="promgraf" localSheetId="58">[3]GRAFPROM!#REF!</definedName>
    <definedName name="promgraf" localSheetId="31">[3]GRAFPROM!#REF!</definedName>
    <definedName name="promgraf" localSheetId="39">[3]GRAFPROM!#REF!</definedName>
    <definedName name="promgraf" localSheetId="43">[3]GRAFPROM!#REF!</definedName>
    <definedName name="promgraf" localSheetId="47">[3]GRAFPROM!#REF!</definedName>
    <definedName name="promgraf" localSheetId="51">[3]GRAFPROM!#REF!</definedName>
    <definedName name="promgraf" localSheetId="55">[3]GRAFPROM!#REF!</definedName>
    <definedName name="promgraf" localSheetId="59">[3]GRAFPROM!#REF!</definedName>
    <definedName name="promgraf" localSheetId="32">[3]GRAFPROM!#REF!</definedName>
    <definedName name="promgraf" localSheetId="40">[3]GRAFPROM!#REF!</definedName>
    <definedName name="promgraf" localSheetId="44">[3]GRAFPROM!#REF!</definedName>
    <definedName name="promgraf" localSheetId="48">[3]GRAFPROM!#REF!</definedName>
    <definedName name="promgraf" localSheetId="52">[3]GRAFPROM!#REF!</definedName>
    <definedName name="promgraf" localSheetId="56">[3]GRAFPROM!#REF!</definedName>
    <definedName name="promgraf" localSheetId="60">[3]GRAFPROM!#REF!</definedName>
    <definedName name="promgraf" localSheetId="33">[3]GRAFPROM!#REF!</definedName>
    <definedName name="promgraf" localSheetId="37">[3]GRAFPROM!#REF!</definedName>
    <definedName name="promgraf" localSheetId="41">[3]GRAFPROM!#REF!</definedName>
    <definedName name="promgraf" localSheetId="45">[3]GRAFPROM!#REF!</definedName>
    <definedName name="promgraf" localSheetId="49">[3]GRAFPROM!#REF!</definedName>
    <definedName name="promgraf" localSheetId="53">[3]GRAFPROM!#REF!</definedName>
    <definedName name="promgraf" localSheetId="57">[3]GRAFPROM!#REF!</definedName>
    <definedName name="promgraf">[3]GRAFPROM!#REF!</definedName>
    <definedName name="q" localSheetId="34" hidden="1">{#N/A,#N/A,TRUE,"preg4";#N/A,#N/A,TRUE,"bazpr99"}</definedName>
    <definedName name="q" localSheetId="31" hidden="1">{#N/A,#N/A,TRUE,"preg4";#N/A,#N/A,TRUE,"bazpr99"}</definedName>
    <definedName name="q" localSheetId="32" hidden="1">{#N/A,#N/A,TRUE,"preg4";#N/A,#N/A,TRUE,"bazpr99"}</definedName>
    <definedName name="q" localSheetId="33" hidden="1">{#N/A,#N/A,TRUE,"preg4";#N/A,#N/A,TRUE,"bazpr99"}</definedName>
    <definedName name="q" hidden="1">{#N/A,#N/A,TRUE,"preg4";#N/A,#N/A,TRUE,"bazpr99"}</definedName>
    <definedName name="Q_MMF2_UVOZ" localSheetId="34">#REF!</definedName>
    <definedName name="Q_MMF2_UVOZ" localSheetId="42">#REF!</definedName>
    <definedName name="Q_MMF2_UVOZ" localSheetId="46">#REF!</definedName>
    <definedName name="Q_MMF2_UVOZ" localSheetId="50">#REF!</definedName>
    <definedName name="Q_MMF2_UVOZ" localSheetId="54">#REF!</definedName>
    <definedName name="Q_MMF2_UVOZ" localSheetId="58">#REF!</definedName>
    <definedName name="Q_MMF2_UVOZ" localSheetId="31">#REF!</definedName>
    <definedName name="Q_MMF2_UVOZ" localSheetId="39">#REF!</definedName>
    <definedName name="Q_MMF2_UVOZ" localSheetId="43">#REF!</definedName>
    <definedName name="Q_MMF2_UVOZ" localSheetId="47">#REF!</definedName>
    <definedName name="Q_MMF2_UVOZ" localSheetId="51">#REF!</definedName>
    <definedName name="Q_MMF2_UVOZ" localSheetId="55">#REF!</definedName>
    <definedName name="Q_MMF2_UVOZ" localSheetId="59">#REF!</definedName>
    <definedName name="Q_MMF2_UVOZ" localSheetId="32">#REF!</definedName>
    <definedName name="Q_MMF2_UVOZ" localSheetId="40">#REF!</definedName>
    <definedName name="Q_MMF2_UVOZ" localSheetId="44">#REF!</definedName>
    <definedName name="Q_MMF2_UVOZ" localSheetId="48">#REF!</definedName>
    <definedName name="Q_MMF2_UVOZ" localSheetId="52">#REF!</definedName>
    <definedName name="Q_MMF2_UVOZ" localSheetId="56">#REF!</definedName>
    <definedName name="Q_MMF2_UVOZ" localSheetId="60">#REF!</definedName>
    <definedName name="Q_MMF2_UVOZ" localSheetId="33">#REF!</definedName>
    <definedName name="Q_MMF2_UVOZ" localSheetId="37">#REF!</definedName>
    <definedName name="Q_MMF2_UVOZ" localSheetId="41">#REF!</definedName>
    <definedName name="Q_MMF2_UVOZ" localSheetId="45">#REF!</definedName>
    <definedName name="Q_MMF2_UVOZ" localSheetId="49">#REF!</definedName>
    <definedName name="Q_MMF2_UVOZ" localSheetId="53">#REF!</definedName>
    <definedName name="Q_MMF2_UVOZ" localSheetId="57">#REF!</definedName>
    <definedName name="Q_MMF2_UVOZ">#REF!</definedName>
    <definedName name="qqq" localSheetId="34" hidden="1">{#N/A,#N/A,TRUE,"preg4";#N/A,#N/A,TRUE,"bazpr2000"}</definedName>
    <definedName name="qqq" localSheetId="31" hidden="1">{#N/A,#N/A,TRUE,"preg4";#N/A,#N/A,TRUE,"bazpr2000"}</definedName>
    <definedName name="qqq" localSheetId="32" hidden="1">{#N/A,#N/A,TRUE,"preg4";#N/A,#N/A,TRUE,"bazpr2000"}</definedName>
    <definedName name="qqq" localSheetId="33" hidden="1">{#N/A,#N/A,TRUE,"preg4";#N/A,#N/A,TRUE,"bazpr2000"}</definedName>
    <definedName name="qqq" hidden="1">{#N/A,#N/A,TRUE,"preg4";#N/A,#N/A,TRUE,"bazpr2000"}</definedName>
    <definedName name="qryBRTRANSPROMET_period" localSheetId="34">#REF!</definedName>
    <definedName name="qryBRTRANSPROMET_period" localSheetId="42">#REF!</definedName>
    <definedName name="qryBRTRANSPROMET_period" localSheetId="46">#REF!</definedName>
    <definedName name="qryBRTRANSPROMET_period" localSheetId="50">#REF!</definedName>
    <definedName name="qryBRTRANSPROMET_period" localSheetId="54">#REF!</definedName>
    <definedName name="qryBRTRANSPROMET_period" localSheetId="58">#REF!</definedName>
    <definedName name="qryBRTRANSPROMET_period" localSheetId="31">#REF!</definedName>
    <definedName name="qryBRTRANSPROMET_period" localSheetId="39">#REF!</definedName>
    <definedName name="qryBRTRANSPROMET_period" localSheetId="43">#REF!</definedName>
    <definedName name="qryBRTRANSPROMET_period" localSheetId="47">#REF!</definedName>
    <definedName name="qryBRTRANSPROMET_period" localSheetId="51">#REF!</definedName>
    <definedName name="qryBRTRANSPROMET_period" localSheetId="55">#REF!</definedName>
    <definedName name="qryBRTRANSPROMET_period" localSheetId="59">#REF!</definedName>
    <definedName name="qryBRTRANSPROMET_period" localSheetId="32">#REF!</definedName>
    <definedName name="qryBRTRANSPROMET_period" localSheetId="40">#REF!</definedName>
    <definedName name="qryBRTRANSPROMET_period" localSheetId="44">#REF!</definedName>
    <definedName name="qryBRTRANSPROMET_period" localSheetId="48">#REF!</definedName>
    <definedName name="qryBRTRANSPROMET_period" localSheetId="52">#REF!</definedName>
    <definedName name="qryBRTRANSPROMET_period" localSheetId="56">#REF!</definedName>
    <definedName name="qryBRTRANSPROMET_period" localSheetId="60">#REF!</definedName>
    <definedName name="qryBRTRANSPROMET_period" localSheetId="33">#REF!</definedName>
    <definedName name="qryBRTRANSPROMET_period" localSheetId="37">#REF!</definedName>
    <definedName name="qryBRTRANSPROMET_period" localSheetId="41">#REF!</definedName>
    <definedName name="qryBRTRANSPROMET_period" localSheetId="45">#REF!</definedName>
    <definedName name="qryBRTRANSPROMET_period" localSheetId="49">#REF!</definedName>
    <definedName name="qryBRTRANSPROMET_period" localSheetId="53">#REF!</definedName>
    <definedName name="qryBRTRANSPROMET_period" localSheetId="57">#REF!</definedName>
    <definedName name="qryBRTRANSPROMET_period">#REF!</definedName>
    <definedName name="qwew" localSheetId="34" hidden="1">{#N/A,#N/A,TRUE,"preg4";#N/A,#N/A,TRUE,"bazpr2000"}</definedName>
    <definedName name="qwew" localSheetId="31" hidden="1">{#N/A,#N/A,TRUE,"preg4";#N/A,#N/A,TRUE,"bazpr2000"}</definedName>
    <definedName name="qwew" localSheetId="32" hidden="1">{#N/A,#N/A,TRUE,"preg4";#N/A,#N/A,TRUE,"bazpr2000"}</definedName>
    <definedName name="qwew" localSheetId="33" hidden="1">{#N/A,#N/A,TRUE,"preg4";#N/A,#N/A,TRUE,"bazpr2000"}</definedName>
    <definedName name="qwew" hidden="1">{#N/A,#N/A,TRUE,"preg4";#N/A,#N/A,TRUE,"bazpr2000"}</definedName>
    <definedName name="QYU_KO" localSheetId="34">#REF!</definedName>
    <definedName name="QYU_KO" localSheetId="42">#REF!</definedName>
    <definedName name="QYU_KO" localSheetId="46">#REF!</definedName>
    <definedName name="QYU_KO" localSheetId="50">#REF!</definedName>
    <definedName name="QYU_KO" localSheetId="54">#REF!</definedName>
    <definedName name="QYU_KO" localSheetId="58">#REF!</definedName>
    <definedName name="QYU_KO" localSheetId="31">#REF!</definedName>
    <definedName name="QYU_KO" localSheetId="39">#REF!</definedName>
    <definedName name="QYU_KO" localSheetId="43">#REF!</definedName>
    <definedName name="QYU_KO" localSheetId="47">#REF!</definedName>
    <definedName name="QYU_KO" localSheetId="51">#REF!</definedName>
    <definedName name="QYU_KO" localSheetId="55">#REF!</definedName>
    <definedName name="QYU_KO" localSheetId="59">#REF!</definedName>
    <definedName name="QYU_KO" localSheetId="32">#REF!</definedName>
    <definedName name="QYU_KO" localSheetId="40">#REF!</definedName>
    <definedName name="QYU_KO" localSheetId="44">#REF!</definedName>
    <definedName name="QYU_KO" localSheetId="48">#REF!</definedName>
    <definedName name="QYU_KO" localSheetId="52">#REF!</definedName>
    <definedName name="QYU_KO" localSheetId="56">#REF!</definedName>
    <definedName name="QYU_KO" localSheetId="60">#REF!</definedName>
    <definedName name="QYU_KO" localSheetId="33">#REF!</definedName>
    <definedName name="QYU_KO" localSheetId="37">#REF!</definedName>
    <definedName name="QYU_KO" localSheetId="41">#REF!</definedName>
    <definedName name="QYU_KO" localSheetId="45">#REF!</definedName>
    <definedName name="QYU_KO" localSheetId="49">#REF!</definedName>
    <definedName name="QYU_KO" localSheetId="53">#REF!</definedName>
    <definedName name="QYU_KO" localSheetId="57">#REF!</definedName>
    <definedName name="QYU_KO">#REF!</definedName>
    <definedName name="redk" localSheetId="34" hidden="1">{#N/A,#N/A,TRUE,"preg4";#N/A,#N/A,TRUE,"bazpr99"}</definedName>
    <definedName name="redk" localSheetId="31" hidden="1">{#N/A,#N/A,TRUE,"preg4";#N/A,#N/A,TRUE,"bazpr99"}</definedName>
    <definedName name="redk" localSheetId="32" hidden="1">{#N/A,#N/A,TRUE,"preg4";#N/A,#N/A,TRUE,"bazpr99"}</definedName>
    <definedName name="redk" localSheetId="33" hidden="1">{#N/A,#N/A,TRUE,"preg4";#N/A,#N/A,TRUE,"bazpr99"}</definedName>
    <definedName name="redk" hidden="1">{#N/A,#N/A,TRUE,"preg4";#N/A,#N/A,TRUE,"bazpr99"}</definedName>
    <definedName name="rfrf" localSheetId="34" hidden="1">{#N/A,#N/A,TRUE,"preg4";#N/A,#N/A,TRUE,"bazpr2001"}</definedName>
    <definedName name="rfrf" localSheetId="31" hidden="1">{#N/A,#N/A,TRUE,"preg4";#N/A,#N/A,TRUE,"bazpr2001"}</definedName>
    <definedName name="rfrf" localSheetId="32" hidden="1">{#N/A,#N/A,TRUE,"preg4";#N/A,#N/A,TRUE,"bazpr2001"}</definedName>
    <definedName name="rfrf" localSheetId="33" hidden="1">{#N/A,#N/A,TRUE,"preg4";#N/A,#N/A,TRUE,"bazpr2001"}</definedName>
    <definedName name="rfrf" hidden="1">{#N/A,#N/A,TRUE,"preg4";#N/A,#N/A,TRUE,"bazpr2001"}</definedName>
    <definedName name="rt" localSheetId="34" hidden="1">{#N/A,#N/A,TRUE,"preg4";#N/A,#N/A,TRUE,"bazpr99"}</definedName>
    <definedName name="rt" localSheetId="31" hidden="1">{#N/A,#N/A,TRUE,"preg4";#N/A,#N/A,TRUE,"bazpr99"}</definedName>
    <definedName name="rt" localSheetId="32" hidden="1">{#N/A,#N/A,TRUE,"preg4";#N/A,#N/A,TRUE,"bazpr99"}</definedName>
    <definedName name="rt" localSheetId="33" hidden="1">{#N/A,#N/A,TRUE,"preg4";#N/A,#N/A,TRUE,"bazpr99"}</definedName>
    <definedName name="rt" hidden="1">{#N/A,#N/A,TRUE,"preg4";#N/A,#N/A,TRUE,"bazpr99"}</definedName>
    <definedName name="s" localSheetId="34" hidden="1">{#N/A,#N/A,TRUE,"preg4";#N/A,#N/A,TRUE,"bazpr99"}</definedName>
    <definedName name="s" localSheetId="31" hidden="1">{#N/A,#N/A,TRUE,"preg4";#N/A,#N/A,TRUE,"bazpr99"}</definedName>
    <definedName name="s" localSheetId="32" hidden="1">{#N/A,#N/A,TRUE,"preg4";#N/A,#N/A,TRUE,"bazpr99"}</definedName>
    <definedName name="s" localSheetId="33" hidden="1">{#N/A,#N/A,TRUE,"preg4";#N/A,#N/A,TRUE,"bazpr99"}</definedName>
    <definedName name="s" hidden="1">{#N/A,#N/A,TRUE,"preg4";#N/A,#N/A,TRUE,"bazpr99"}</definedName>
    <definedName name="sasa" localSheetId="34" hidden="1">{#N/A,#N/A,TRUE,"preg4";#N/A,#N/A,TRUE,"bazpr99"}</definedName>
    <definedName name="sasa" localSheetId="31" hidden="1">{#N/A,#N/A,TRUE,"preg4";#N/A,#N/A,TRUE,"bazpr99"}</definedName>
    <definedName name="sasa" localSheetId="32" hidden="1">{#N/A,#N/A,TRUE,"preg4";#N/A,#N/A,TRUE,"bazpr99"}</definedName>
    <definedName name="sasa" localSheetId="33" hidden="1">{#N/A,#N/A,TRUE,"preg4";#N/A,#N/A,TRUE,"bazpr99"}</definedName>
    <definedName name="sasa" hidden="1">{#N/A,#N/A,TRUE,"preg4";#N/A,#N/A,TRUE,"bazpr99"}</definedName>
    <definedName name="scv" localSheetId="34" hidden="1">{#N/A,#N/A,TRUE,"preg4";#N/A,#N/A,TRUE,"bazpr99"}</definedName>
    <definedName name="scv" localSheetId="31" hidden="1">{#N/A,#N/A,TRUE,"preg4";#N/A,#N/A,TRUE,"bazpr99"}</definedName>
    <definedName name="scv" localSheetId="32" hidden="1">{#N/A,#N/A,TRUE,"preg4";#N/A,#N/A,TRUE,"bazpr99"}</definedName>
    <definedName name="scv" localSheetId="33" hidden="1">{#N/A,#N/A,TRUE,"preg4";#N/A,#N/A,TRUE,"bazpr99"}</definedName>
    <definedName name="scv" hidden="1">{#N/A,#N/A,TRUE,"preg4";#N/A,#N/A,TRUE,"bazpr99"}</definedName>
    <definedName name="sdac" localSheetId="34" hidden="1">{#N/A,#N/A,TRUE,"preg4";#N/A,#N/A,TRUE,"bazpr99"}</definedName>
    <definedName name="sdac" localSheetId="31" hidden="1">{#N/A,#N/A,TRUE,"preg4";#N/A,#N/A,TRUE,"bazpr99"}</definedName>
    <definedName name="sdac" localSheetId="32" hidden="1">{#N/A,#N/A,TRUE,"preg4";#N/A,#N/A,TRUE,"bazpr99"}</definedName>
    <definedName name="sdac" localSheetId="33" hidden="1">{#N/A,#N/A,TRUE,"preg4";#N/A,#N/A,TRUE,"bazpr99"}</definedName>
    <definedName name="sdac" hidden="1">{#N/A,#N/A,TRUE,"preg4";#N/A,#N/A,TRUE,"bazpr99"}</definedName>
    <definedName name="sdc" localSheetId="34">[4]BAZA!#REF!</definedName>
    <definedName name="sdc" localSheetId="42">[4]BAZA!#REF!</definedName>
    <definedName name="sdc" localSheetId="46">[4]BAZA!#REF!</definedName>
    <definedName name="sdc" localSheetId="50">[4]BAZA!#REF!</definedName>
    <definedName name="sdc" localSheetId="54">[4]BAZA!#REF!</definedName>
    <definedName name="sdc" localSheetId="58">[4]BAZA!#REF!</definedName>
    <definedName name="sdc" localSheetId="31">[4]BAZA!#REF!</definedName>
    <definedName name="sdc" localSheetId="39">[4]BAZA!#REF!</definedName>
    <definedName name="sdc" localSheetId="43">[4]BAZA!#REF!</definedName>
    <definedName name="sdc" localSheetId="47">[4]BAZA!#REF!</definedName>
    <definedName name="sdc" localSheetId="51">[4]BAZA!#REF!</definedName>
    <definedName name="sdc" localSheetId="55">[4]BAZA!#REF!</definedName>
    <definedName name="sdc" localSheetId="59">[4]BAZA!#REF!</definedName>
    <definedName name="sdc" localSheetId="32">[4]BAZA!#REF!</definedName>
    <definedName name="sdc" localSheetId="40">[4]BAZA!#REF!</definedName>
    <definedName name="sdc" localSheetId="44">[4]BAZA!#REF!</definedName>
    <definedName name="sdc" localSheetId="48">[4]BAZA!#REF!</definedName>
    <definedName name="sdc" localSheetId="52">[4]BAZA!#REF!</definedName>
    <definedName name="sdc" localSheetId="56">[4]BAZA!#REF!</definedName>
    <definedName name="sdc" localSheetId="60">[4]BAZA!#REF!</definedName>
    <definedName name="sdc" localSheetId="33">[4]BAZA!#REF!</definedName>
    <definedName name="sdc" localSheetId="37">[4]BAZA!#REF!</definedName>
    <definedName name="sdc" localSheetId="41">[4]BAZA!#REF!</definedName>
    <definedName name="sdc" localSheetId="45">[4]BAZA!#REF!</definedName>
    <definedName name="sdc" localSheetId="49">[4]BAZA!#REF!</definedName>
    <definedName name="sdc" localSheetId="53">[4]BAZA!#REF!</definedName>
    <definedName name="sdc" localSheetId="57">[4]BAZA!#REF!</definedName>
    <definedName name="sdc">[4]BAZA!#REF!</definedName>
    <definedName name="sdfds" localSheetId="34" hidden="1">{#N/A,#N/A,TRUE,"preg4";#N/A,#N/A,TRUE,"bazpr99"}</definedName>
    <definedName name="sdfds" localSheetId="31" hidden="1">{#N/A,#N/A,TRUE,"preg4";#N/A,#N/A,TRUE,"bazpr99"}</definedName>
    <definedName name="sdfds" localSheetId="32" hidden="1">{#N/A,#N/A,TRUE,"preg4";#N/A,#N/A,TRUE,"bazpr99"}</definedName>
    <definedName name="sdfds" localSheetId="33" hidden="1">{#N/A,#N/A,TRUE,"preg4";#N/A,#N/A,TRUE,"bazpr99"}</definedName>
    <definedName name="sdfds" hidden="1">{#N/A,#N/A,TRUE,"preg4";#N/A,#N/A,TRUE,"bazpr99"}</definedName>
    <definedName name="SDGCB" localSheetId="34" hidden="1">{#N/A,#N/A,TRUE,"preg4";#N/A,#N/A,TRUE,"bazpr99"}</definedName>
    <definedName name="SDGCB" localSheetId="31" hidden="1">{#N/A,#N/A,TRUE,"preg4";#N/A,#N/A,TRUE,"bazpr99"}</definedName>
    <definedName name="SDGCB" localSheetId="32" hidden="1">{#N/A,#N/A,TRUE,"preg4";#N/A,#N/A,TRUE,"bazpr99"}</definedName>
    <definedName name="SDGCB" localSheetId="33" hidden="1">{#N/A,#N/A,TRUE,"preg4";#N/A,#N/A,TRUE,"bazpr99"}</definedName>
    <definedName name="SDGCB" hidden="1">{#N/A,#N/A,TRUE,"preg4";#N/A,#N/A,TRUE,"bazpr99"}</definedName>
    <definedName name="sds" localSheetId="34" hidden="1">{#N/A,#N/A,TRUE,"preg4";#N/A,#N/A,TRUE,"bazpr99"}</definedName>
    <definedName name="sds" localSheetId="31" hidden="1">{#N/A,#N/A,TRUE,"preg4";#N/A,#N/A,TRUE,"bazpr99"}</definedName>
    <definedName name="sds" localSheetId="32" hidden="1">{#N/A,#N/A,TRUE,"preg4";#N/A,#N/A,TRUE,"bazpr99"}</definedName>
    <definedName name="sds" localSheetId="33" hidden="1">{#N/A,#N/A,TRUE,"preg4";#N/A,#N/A,TRUE,"bazpr99"}</definedName>
    <definedName name="sds" hidden="1">{#N/A,#N/A,TRUE,"preg4";#N/A,#N/A,TRUE,"bazpr99"}</definedName>
    <definedName name="sdvg" localSheetId="34" hidden="1">{#N/A,#N/A,TRUE,"preg4";#N/A,#N/A,TRUE,"bazpr2000"}</definedName>
    <definedName name="sdvg" localSheetId="31" hidden="1">{#N/A,#N/A,TRUE,"preg4";#N/A,#N/A,TRUE,"bazpr2000"}</definedName>
    <definedName name="sdvg" localSheetId="32" hidden="1">{#N/A,#N/A,TRUE,"preg4";#N/A,#N/A,TRUE,"bazpr2000"}</definedName>
    <definedName name="sdvg" localSheetId="33" hidden="1">{#N/A,#N/A,TRUE,"preg4";#N/A,#N/A,TRUE,"bazpr2000"}</definedName>
    <definedName name="sdvg" hidden="1">{#N/A,#N/A,TRUE,"preg4";#N/A,#N/A,TRUE,"bazpr2000"}</definedName>
    <definedName name="se" localSheetId="34" hidden="1">{#N/A,#N/A,TRUE,"preg4";#N/A,#N/A,TRUE,"bazpr99"}</definedName>
    <definedName name="se" localSheetId="31" hidden="1">{#N/A,#N/A,TRUE,"preg4";#N/A,#N/A,TRUE,"bazpr99"}</definedName>
    <definedName name="se" localSheetId="32" hidden="1">{#N/A,#N/A,TRUE,"preg4";#N/A,#N/A,TRUE,"bazpr99"}</definedName>
    <definedName name="se" localSheetId="33" hidden="1">{#N/A,#N/A,TRUE,"preg4";#N/A,#N/A,TRUE,"bazpr99"}</definedName>
    <definedName name="se" hidden="1">{#N/A,#N/A,TRUE,"preg4";#N/A,#N/A,TRUE,"bazpr99"}</definedName>
    <definedName name="Sel_Econ_Ind" localSheetId="34">#REF!</definedName>
    <definedName name="Sel_Econ_Ind" localSheetId="42">#REF!</definedName>
    <definedName name="Sel_Econ_Ind" localSheetId="46">#REF!</definedName>
    <definedName name="Sel_Econ_Ind" localSheetId="50">#REF!</definedName>
    <definedName name="Sel_Econ_Ind" localSheetId="54">#REF!</definedName>
    <definedName name="Sel_Econ_Ind" localSheetId="58">#REF!</definedName>
    <definedName name="Sel_Econ_Ind" localSheetId="31">#REF!</definedName>
    <definedName name="Sel_Econ_Ind" localSheetId="39">#REF!</definedName>
    <definedName name="Sel_Econ_Ind" localSheetId="43">#REF!</definedName>
    <definedName name="Sel_Econ_Ind" localSheetId="47">#REF!</definedName>
    <definedName name="Sel_Econ_Ind" localSheetId="51">#REF!</definedName>
    <definedName name="Sel_Econ_Ind" localSheetId="55">#REF!</definedName>
    <definedName name="Sel_Econ_Ind" localSheetId="59">#REF!</definedName>
    <definedName name="Sel_Econ_Ind" localSheetId="32">#REF!</definedName>
    <definedName name="Sel_Econ_Ind" localSheetId="40">#REF!</definedName>
    <definedName name="Sel_Econ_Ind" localSheetId="44">#REF!</definedName>
    <definedName name="Sel_Econ_Ind" localSheetId="48">#REF!</definedName>
    <definedName name="Sel_Econ_Ind" localSheetId="52">#REF!</definedName>
    <definedName name="Sel_Econ_Ind" localSheetId="56">#REF!</definedName>
    <definedName name="Sel_Econ_Ind" localSheetId="60">#REF!</definedName>
    <definedName name="Sel_Econ_Ind" localSheetId="33">#REF!</definedName>
    <definedName name="Sel_Econ_Ind" localSheetId="37">#REF!</definedName>
    <definedName name="Sel_Econ_Ind" localSheetId="41">#REF!</definedName>
    <definedName name="Sel_Econ_Ind" localSheetId="45">#REF!</definedName>
    <definedName name="Sel_Econ_Ind" localSheetId="49">#REF!</definedName>
    <definedName name="Sel_Econ_Ind" localSheetId="53">#REF!</definedName>
    <definedName name="Sel_Econ_Ind" localSheetId="57">#REF!</definedName>
    <definedName name="Sel_Econ_Ind">#REF!</definedName>
    <definedName name="sfdv" localSheetId="34" hidden="1">{#N/A,#N/A,TRUE,"preg4";#N/A,#N/A,TRUE,"bazpr2001"}</definedName>
    <definedName name="sfdv" localSheetId="31" hidden="1">{#N/A,#N/A,TRUE,"preg4";#N/A,#N/A,TRUE,"bazpr2001"}</definedName>
    <definedName name="sfdv" localSheetId="32" hidden="1">{#N/A,#N/A,TRUE,"preg4";#N/A,#N/A,TRUE,"bazpr2001"}</definedName>
    <definedName name="sfdv" localSheetId="33" hidden="1">{#N/A,#N/A,TRUE,"preg4";#N/A,#N/A,TRUE,"bazpr2001"}</definedName>
    <definedName name="sfdv" hidden="1">{#N/A,#N/A,TRUE,"preg4";#N/A,#N/A,TRUE,"bazpr2001"}</definedName>
    <definedName name="Soobra_aj__skladirawe_i_vrski" localSheetId="34">#REF!</definedName>
    <definedName name="Soobra_aj__skladirawe_i_vrski" localSheetId="42">#REF!</definedName>
    <definedName name="Soobra_aj__skladirawe_i_vrski" localSheetId="46">#REF!</definedName>
    <definedName name="Soobra_aj__skladirawe_i_vrski" localSheetId="50">#REF!</definedName>
    <definedName name="Soobra_aj__skladirawe_i_vrski" localSheetId="54">#REF!</definedName>
    <definedName name="Soobra_aj__skladirawe_i_vrski" localSheetId="58">#REF!</definedName>
    <definedName name="Soobra_aj__skladirawe_i_vrski" localSheetId="31">#REF!</definedName>
    <definedName name="Soobra_aj__skladirawe_i_vrski" localSheetId="39">#REF!</definedName>
    <definedName name="Soobra_aj__skladirawe_i_vrski" localSheetId="43">#REF!</definedName>
    <definedName name="Soobra_aj__skladirawe_i_vrski" localSheetId="47">#REF!</definedName>
    <definedName name="Soobra_aj__skladirawe_i_vrski" localSheetId="51">#REF!</definedName>
    <definedName name="Soobra_aj__skladirawe_i_vrski" localSheetId="55">#REF!</definedName>
    <definedName name="Soobra_aj__skladirawe_i_vrski" localSheetId="59">#REF!</definedName>
    <definedName name="Soobra_aj__skladirawe_i_vrski" localSheetId="32">#REF!</definedName>
    <definedName name="Soobra_aj__skladirawe_i_vrski" localSheetId="40">#REF!</definedName>
    <definedName name="Soobra_aj__skladirawe_i_vrski" localSheetId="44">#REF!</definedName>
    <definedName name="Soobra_aj__skladirawe_i_vrski" localSheetId="48">#REF!</definedName>
    <definedName name="Soobra_aj__skladirawe_i_vrski" localSheetId="52">#REF!</definedName>
    <definedName name="Soobra_aj__skladirawe_i_vrski" localSheetId="56">#REF!</definedName>
    <definedName name="Soobra_aj__skladirawe_i_vrski" localSheetId="60">#REF!</definedName>
    <definedName name="Soobra_aj__skladirawe_i_vrski" localSheetId="33">#REF!</definedName>
    <definedName name="Soobra_aj__skladirawe_i_vrski" localSheetId="37">#REF!</definedName>
    <definedName name="Soobra_aj__skladirawe_i_vrski" localSheetId="41">#REF!</definedName>
    <definedName name="Soobra_aj__skladirawe_i_vrski" localSheetId="45">#REF!</definedName>
    <definedName name="Soobra_aj__skladirawe_i_vrski" localSheetId="49">#REF!</definedName>
    <definedName name="Soobra_aj__skladirawe_i_vrski" localSheetId="53">#REF!</definedName>
    <definedName name="Soobra_aj__skladirawe_i_vrski" localSheetId="57">#REF!</definedName>
    <definedName name="Soobra_aj__skladirawe_i_vrski">#REF!</definedName>
    <definedName name="ss" localSheetId="34" hidden="1">{#N/A,#N/A,TRUE,"preg4";#N/A,#N/A,TRUE,"bazpr2001"}</definedName>
    <definedName name="ss" localSheetId="31" hidden="1">{#N/A,#N/A,TRUE,"preg4";#N/A,#N/A,TRUE,"bazpr2001"}</definedName>
    <definedName name="ss" localSheetId="32" hidden="1">{#N/A,#N/A,TRUE,"preg4";#N/A,#N/A,TRUE,"bazpr2001"}</definedName>
    <definedName name="ss" localSheetId="33" hidden="1">{#N/A,#N/A,TRUE,"preg4";#N/A,#N/A,TRUE,"bazpr2001"}</definedName>
    <definedName name="ss" hidden="1">{#N/A,#N/A,TRUE,"preg4";#N/A,#N/A,TRUE,"bazpr2001"}</definedName>
    <definedName name="tabela" localSheetId="34" hidden="1">{#N/A,#N/A,TRUE,"preg4";#N/A,#N/A,TRUE,"bazpr99"}</definedName>
    <definedName name="tabela" localSheetId="31" hidden="1">{#N/A,#N/A,TRUE,"preg4";#N/A,#N/A,TRUE,"bazpr99"}</definedName>
    <definedName name="tabela" localSheetId="32" hidden="1">{#N/A,#N/A,TRUE,"preg4";#N/A,#N/A,TRUE,"bazpr99"}</definedName>
    <definedName name="tabela" localSheetId="33" hidden="1">{#N/A,#N/A,TRUE,"preg4";#N/A,#N/A,TRUE,"bazpr99"}</definedName>
    <definedName name="tabela" hidden="1">{#N/A,#N/A,TRUE,"preg4";#N/A,#N/A,TRUE,"bazpr99"}</definedName>
    <definedName name="teo" localSheetId="34" hidden="1">{#N/A,#N/A,TRUE,"preg4";#N/A,#N/A,TRUE,"bazpr2001"}</definedName>
    <definedName name="teo" localSheetId="31" hidden="1">{#N/A,#N/A,TRUE,"preg4";#N/A,#N/A,TRUE,"bazpr2001"}</definedName>
    <definedName name="teo" localSheetId="32" hidden="1">{#N/A,#N/A,TRUE,"preg4";#N/A,#N/A,TRUE,"bazpr2001"}</definedName>
    <definedName name="teo" localSheetId="33" hidden="1">{#N/A,#N/A,TRUE,"preg4";#N/A,#N/A,TRUE,"bazpr2001"}</definedName>
    <definedName name="teo" hidden="1">{#N/A,#N/A,TRUE,"preg4";#N/A,#N/A,TRUE,"bazpr2001"}</definedName>
    <definedName name="trd" localSheetId="34" hidden="1">{#N/A,#N/A,TRUE,"preg4";#N/A,#N/A,TRUE,"bazpr2001"}</definedName>
    <definedName name="trd" localSheetId="31" hidden="1">{#N/A,#N/A,TRUE,"preg4";#N/A,#N/A,TRUE,"bazpr2001"}</definedName>
    <definedName name="trd" localSheetId="32" hidden="1">{#N/A,#N/A,TRUE,"preg4";#N/A,#N/A,TRUE,"bazpr2001"}</definedName>
    <definedName name="trd" localSheetId="33" hidden="1">{#N/A,#N/A,TRUE,"preg4";#N/A,#N/A,TRUE,"bazpr2001"}</definedName>
    <definedName name="trd" hidden="1">{#N/A,#N/A,TRUE,"preg4";#N/A,#N/A,TRUE,"bazpr2001"}</definedName>
    <definedName name="Trgovija_na_golemo_i_malo__popravka_na_motorni_vozila__motocikli_i_predmeti_za_li_na_upotreba_i_za_doma_instva" localSheetId="34">#REF!</definedName>
    <definedName name="Trgovija_na_golemo_i_malo__popravka_na_motorni_vozila__motocikli_i_predmeti_za_li_na_upotreba_i_za_doma_instva" localSheetId="42">#REF!</definedName>
    <definedName name="Trgovija_na_golemo_i_malo__popravka_na_motorni_vozila__motocikli_i_predmeti_za_li_na_upotreba_i_za_doma_instva" localSheetId="46">#REF!</definedName>
    <definedName name="Trgovija_na_golemo_i_malo__popravka_na_motorni_vozila__motocikli_i_predmeti_za_li_na_upotreba_i_za_doma_instva" localSheetId="50">#REF!</definedName>
    <definedName name="Trgovija_na_golemo_i_malo__popravka_na_motorni_vozila__motocikli_i_predmeti_za_li_na_upotreba_i_za_doma_instva" localSheetId="54">#REF!</definedName>
    <definedName name="Trgovija_na_golemo_i_malo__popravka_na_motorni_vozila__motocikli_i_predmeti_za_li_na_upotreba_i_za_doma_instva" localSheetId="58">#REF!</definedName>
    <definedName name="Trgovija_na_golemo_i_malo__popravka_na_motorni_vozila__motocikli_i_predmeti_za_li_na_upotreba_i_za_doma_instva" localSheetId="31">#REF!</definedName>
    <definedName name="Trgovija_na_golemo_i_malo__popravka_na_motorni_vozila__motocikli_i_predmeti_za_li_na_upotreba_i_za_doma_instva" localSheetId="39">#REF!</definedName>
    <definedName name="Trgovija_na_golemo_i_malo__popravka_na_motorni_vozila__motocikli_i_predmeti_za_li_na_upotreba_i_za_doma_instva" localSheetId="43">#REF!</definedName>
    <definedName name="Trgovija_na_golemo_i_malo__popravka_na_motorni_vozila__motocikli_i_predmeti_za_li_na_upotreba_i_za_doma_instva" localSheetId="47">#REF!</definedName>
    <definedName name="Trgovija_na_golemo_i_malo__popravka_na_motorni_vozila__motocikli_i_predmeti_za_li_na_upotreba_i_za_doma_instva" localSheetId="51">#REF!</definedName>
    <definedName name="Trgovija_na_golemo_i_malo__popravka_na_motorni_vozila__motocikli_i_predmeti_za_li_na_upotreba_i_za_doma_instva" localSheetId="55">#REF!</definedName>
    <definedName name="Trgovija_na_golemo_i_malo__popravka_na_motorni_vozila__motocikli_i_predmeti_za_li_na_upotreba_i_za_doma_instva" localSheetId="59">#REF!</definedName>
    <definedName name="Trgovija_na_golemo_i_malo__popravka_na_motorni_vozila__motocikli_i_predmeti_za_li_na_upotreba_i_za_doma_instva" localSheetId="32">#REF!</definedName>
    <definedName name="Trgovija_na_golemo_i_malo__popravka_na_motorni_vozila__motocikli_i_predmeti_za_li_na_upotreba_i_za_doma_instva" localSheetId="40">#REF!</definedName>
    <definedName name="Trgovija_na_golemo_i_malo__popravka_na_motorni_vozila__motocikli_i_predmeti_za_li_na_upotreba_i_za_doma_instva" localSheetId="44">#REF!</definedName>
    <definedName name="Trgovija_na_golemo_i_malo__popravka_na_motorni_vozila__motocikli_i_predmeti_za_li_na_upotreba_i_za_doma_instva" localSheetId="48">#REF!</definedName>
    <definedName name="Trgovija_na_golemo_i_malo__popravka_na_motorni_vozila__motocikli_i_predmeti_za_li_na_upotreba_i_za_doma_instva" localSheetId="52">#REF!</definedName>
    <definedName name="Trgovija_na_golemo_i_malo__popravka_na_motorni_vozila__motocikli_i_predmeti_za_li_na_upotreba_i_za_doma_instva" localSheetId="56">#REF!</definedName>
    <definedName name="Trgovija_na_golemo_i_malo__popravka_na_motorni_vozila__motocikli_i_predmeti_za_li_na_upotreba_i_za_doma_instva" localSheetId="60">#REF!</definedName>
    <definedName name="Trgovija_na_golemo_i_malo__popravka_na_motorni_vozila__motocikli_i_predmeti_za_li_na_upotreba_i_za_doma_instva" localSheetId="33">#REF!</definedName>
    <definedName name="Trgovija_na_golemo_i_malo__popravka_na_motorni_vozila__motocikli_i_predmeti_za_li_na_upotreba_i_za_doma_instva" localSheetId="37">#REF!</definedName>
    <definedName name="Trgovija_na_golemo_i_malo__popravka_na_motorni_vozila__motocikli_i_predmeti_za_li_na_upotreba_i_za_doma_instva" localSheetId="41">#REF!</definedName>
    <definedName name="Trgovija_na_golemo_i_malo__popravka_na_motorni_vozila__motocikli_i_predmeti_za_li_na_upotreba_i_za_doma_instva" localSheetId="45">#REF!</definedName>
    <definedName name="Trgovija_na_golemo_i_malo__popravka_na_motorni_vozila__motocikli_i_predmeti_za_li_na_upotreba_i_za_doma_instva" localSheetId="49">#REF!</definedName>
    <definedName name="Trgovija_na_golemo_i_malo__popravka_na_motorni_vozila__motocikli_i_predmeti_za_li_na_upotreba_i_za_doma_instva" localSheetId="53">#REF!</definedName>
    <definedName name="Trgovija_na_golemo_i_malo__popravka_na_motorni_vozila__motocikli_i_predmeti_za_li_na_upotreba_i_za_doma_instva" localSheetId="57">#REF!</definedName>
    <definedName name="Trgovija_na_golemo_i_malo__popravka_na_motorni_vozila__motocikli_i_predmeti_za_li_na_upotreba_i_za_doma_instva">#REF!</definedName>
    <definedName name="UVOZ_DORABOTKI_99_TRBR" localSheetId="34">#REF!</definedName>
    <definedName name="UVOZ_DORABOTKI_99_TRBR" localSheetId="42">#REF!</definedName>
    <definedName name="UVOZ_DORABOTKI_99_TRBR" localSheetId="46">#REF!</definedName>
    <definedName name="UVOZ_DORABOTKI_99_TRBR" localSheetId="50">#REF!</definedName>
    <definedName name="UVOZ_DORABOTKI_99_TRBR" localSheetId="54">#REF!</definedName>
    <definedName name="UVOZ_DORABOTKI_99_TRBR" localSheetId="58">#REF!</definedName>
    <definedName name="UVOZ_DORABOTKI_99_TRBR" localSheetId="31">#REF!</definedName>
    <definedName name="UVOZ_DORABOTKI_99_TRBR" localSheetId="39">#REF!</definedName>
    <definedName name="UVOZ_DORABOTKI_99_TRBR" localSheetId="43">#REF!</definedName>
    <definedName name="UVOZ_DORABOTKI_99_TRBR" localSheetId="47">#REF!</definedName>
    <definedName name="UVOZ_DORABOTKI_99_TRBR" localSheetId="51">#REF!</definedName>
    <definedName name="UVOZ_DORABOTKI_99_TRBR" localSheetId="55">#REF!</definedName>
    <definedName name="UVOZ_DORABOTKI_99_TRBR" localSheetId="59">#REF!</definedName>
    <definedName name="UVOZ_DORABOTKI_99_TRBR" localSheetId="32">#REF!</definedName>
    <definedName name="UVOZ_DORABOTKI_99_TRBR" localSheetId="40">#REF!</definedName>
    <definedName name="UVOZ_DORABOTKI_99_TRBR" localSheetId="44">#REF!</definedName>
    <definedName name="UVOZ_DORABOTKI_99_TRBR" localSheetId="48">#REF!</definedName>
    <definedName name="UVOZ_DORABOTKI_99_TRBR" localSheetId="52">#REF!</definedName>
    <definedName name="UVOZ_DORABOTKI_99_TRBR" localSheetId="56">#REF!</definedName>
    <definedName name="UVOZ_DORABOTKI_99_TRBR" localSheetId="60">#REF!</definedName>
    <definedName name="UVOZ_DORABOTKI_99_TRBR" localSheetId="33">#REF!</definedName>
    <definedName name="UVOZ_DORABOTKI_99_TRBR" localSheetId="37">#REF!</definedName>
    <definedName name="UVOZ_DORABOTKI_99_TRBR" localSheetId="41">#REF!</definedName>
    <definedName name="UVOZ_DORABOTKI_99_TRBR" localSheetId="45">#REF!</definedName>
    <definedName name="UVOZ_DORABOTKI_99_TRBR" localSheetId="49">#REF!</definedName>
    <definedName name="UVOZ_DORABOTKI_99_TRBR" localSheetId="53">#REF!</definedName>
    <definedName name="UVOZ_DORABOTKI_99_TRBR" localSheetId="57">#REF!</definedName>
    <definedName name="UVOZ_DORABOTKI_99_TRBR">#REF!</definedName>
    <definedName name="UVOZ2000_10" localSheetId="34">#REF!</definedName>
    <definedName name="UVOZ2000_10" localSheetId="42">#REF!</definedName>
    <definedName name="UVOZ2000_10" localSheetId="46">#REF!</definedName>
    <definedName name="UVOZ2000_10" localSheetId="50">#REF!</definedName>
    <definedName name="UVOZ2000_10" localSheetId="54">#REF!</definedName>
    <definedName name="UVOZ2000_10" localSheetId="58">#REF!</definedName>
    <definedName name="UVOZ2000_10" localSheetId="31">#REF!</definedName>
    <definedName name="UVOZ2000_10" localSheetId="39">#REF!</definedName>
    <definedName name="UVOZ2000_10" localSheetId="43">#REF!</definedName>
    <definedName name="UVOZ2000_10" localSheetId="47">#REF!</definedName>
    <definedName name="UVOZ2000_10" localSheetId="51">#REF!</definedName>
    <definedName name="UVOZ2000_10" localSheetId="55">#REF!</definedName>
    <definedName name="UVOZ2000_10" localSheetId="59">#REF!</definedName>
    <definedName name="UVOZ2000_10" localSheetId="32">#REF!</definedName>
    <definedName name="UVOZ2000_10" localSheetId="40">#REF!</definedName>
    <definedName name="UVOZ2000_10" localSheetId="44">#REF!</definedName>
    <definedName name="UVOZ2000_10" localSheetId="48">#REF!</definedName>
    <definedName name="UVOZ2000_10" localSheetId="52">#REF!</definedName>
    <definedName name="UVOZ2000_10" localSheetId="56">#REF!</definedName>
    <definedName name="UVOZ2000_10" localSheetId="60">#REF!</definedName>
    <definedName name="UVOZ2000_10" localSheetId="33">#REF!</definedName>
    <definedName name="UVOZ2000_10" localSheetId="37">#REF!</definedName>
    <definedName name="UVOZ2000_10" localSheetId="41">#REF!</definedName>
    <definedName name="UVOZ2000_10" localSheetId="45">#REF!</definedName>
    <definedName name="UVOZ2000_10" localSheetId="49">#REF!</definedName>
    <definedName name="UVOZ2000_10" localSheetId="53">#REF!</definedName>
    <definedName name="UVOZ2000_10" localSheetId="57">#REF!</definedName>
    <definedName name="UVOZ2000_10">#REF!</definedName>
    <definedName name="UVOZ2000_10_27" localSheetId="34">#REF!</definedName>
    <definedName name="UVOZ2000_10_27" localSheetId="42">#REF!</definedName>
    <definedName name="UVOZ2000_10_27" localSheetId="46">#REF!</definedName>
    <definedName name="UVOZ2000_10_27" localSheetId="50">#REF!</definedName>
    <definedName name="UVOZ2000_10_27" localSheetId="54">#REF!</definedName>
    <definedName name="UVOZ2000_10_27" localSheetId="58">#REF!</definedName>
    <definedName name="UVOZ2000_10_27" localSheetId="31">#REF!</definedName>
    <definedName name="UVOZ2000_10_27" localSheetId="39">#REF!</definedName>
    <definedName name="UVOZ2000_10_27" localSheetId="43">#REF!</definedName>
    <definedName name="UVOZ2000_10_27" localSheetId="47">#REF!</definedName>
    <definedName name="UVOZ2000_10_27" localSheetId="51">#REF!</definedName>
    <definedName name="UVOZ2000_10_27" localSheetId="55">#REF!</definedName>
    <definedName name="UVOZ2000_10_27" localSheetId="59">#REF!</definedName>
    <definedName name="UVOZ2000_10_27" localSheetId="32">#REF!</definedName>
    <definedName name="UVOZ2000_10_27" localSheetId="40">#REF!</definedName>
    <definedName name="UVOZ2000_10_27" localSheetId="44">#REF!</definedName>
    <definedName name="UVOZ2000_10_27" localSheetId="48">#REF!</definedName>
    <definedName name="UVOZ2000_10_27" localSheetId="52">#REF!</definedName>
    <definedName name="UVOZ2000_10_27" localSheetId="56">#REF!</definedName>
    <definedName name="UVOZ2000_10_27" localSheetId="60">#REF!</definedName>
    <definedName name="UVOZ2000_10_27" localSheetId="33">#REF!</definedName>
    <definedName name="UVOZ2000_10_27" localSheetId="37">#REF!</definedName>
    <definedName name="UVOZ2000_10_27" localSheetId="41">#REF!</definedName>
    <definedName name="UVOZ2000_10_27" localSheetId="45">#REF!</definedName>
    <definedName name="UVOZ2000_10_27" localSheetId="49">#REF!</definedName>
    <definedName name="UVOZ2000_10_27" localSheetId="53">#REF!</definedName>
    <definedName name="UVOZ2000_10_27" localSheetId="57">#REF!</definedName>
    <definedName name="UVOZ2000_10_27">#REF!</definedName>
    <definedName name="UVOZ2000_27" localSheetId="34">#REF!</definedName>
    <definedName name="UVOZ2000_27" localSheetId="42">#REF!</definedName>
    <definedName name="UVOZ2000_27" localSheetId="46">#REF!</definedName>
    <definedName name="UVOZ2000_27" localSheetId="50">#REF!</definedName>
    <definedName name="UVOZ2000_27" localSheetId="54">#REF!</definedName>
    <definedName name="UVOZ2000_27" localSheetId="58">#REF!</definedName>
    <definedName name="UVOZ2000_27" localSheetId="31">#REF!</definedName>
    <definedName name="UVOZ2000_27" localSheetId="39">#REF!</definedName>
    <definedName name="UVOZ2000_27" localSheetId="43">#REF!</definedName>
    <definedName name="UVOZ2000_27" localSheetId="47">#REF!</definedName>
    <definedName name="UVOZ2000_27" localSheetId="51">#REF!</definedName>
    <definedName name="UVOZ2000_27" localSheetId="55">#REF!</definedName>
    <definedName name="UVOZ2000_27" localSheetId="59">#REF!</definedName>
    <definedName name="UVOZ2000_27" localSheetId="32">#REF!</definedName>
    <definedName name="UVOZ2000_27" localSheetId="40">#REF!</definedName>
    <definedName name="UVOZ2000_27" localSheetId="44">#REF!</definedName>
    <definedName name="UVOZ2000_27" localSheetId="48">#REF!</definedName>
    <definedName name="UVOZ2000_27" localSheetId="52">#REF!</definedName>
    <definedName name="UVOZ2000_27" localSheetId="56">#REF!</definedName>
    <definedName name="UVOZ2000_27" localSheetId="60">#REF!</definedName>
    <definedName name="UVOZ2000_27" localSheetId="33">#REF!</definedName>
    <definedName name="UVOZ2000_27" localSheetId="37">#REF!</definedName>
    <definedName name="UVOZ2000_27" localSheetId="41">#REF!</definedName>
    <definedName name="UVOZ2000_27" localSheetId="45">#REF!</definedName>
    <definedName name="UVOZ2000_27" localSheetId="49">#REF!</definedName>
    <definedName name="UVOZ2000_27" localSheetId="53">#REF!</definedName>
    <definedName name="UVOZ2000_27" localSheetId="57">#REF!</definedName>
    <definedName name="UVOZ2000_27">#REF!</definedName>
    <definedName name="UVOZ2001_27" localSheetId="34">#REF!</definedName>
    <definedName name="UVOZ2001_27" localSheetId="42">#REF!</definedName>
    <definedName name="UVOZ2001_27" localSheetId="46">#REF!</definedName>
    <definedName name="UVOZ2001_27" localSheetId="50">#REF!</definedName>
    <definedName name="UVOZ2001_27" localSheetId="54">#REF!</definedName>
    <definedName name="UVOZ2001_27" localSheetId="58">#REF!</definedName>
    <definedName name="UVOZ2001_27" localSheetId="31">#REF!</definedName>
    <definedName name="UVOZ2001_27" localSheetId="39">#REF!</definedName>
    <definedName name="UVOZ2001_27" localSheetId="43">#REF!</definedName>
    <definedName name="UVOZ2001_27" localSheetId="47">#REF!</definedName>
    <definedName name="UVOZ2001_27" localSheetId="51">#REF!</definedName>
    <definedName name="UVOZ2001_27" localSheetId="55">#REF!</definedName>
    <definedName name="UVOZ2001_27" localSheetId="59">#REF!</definedName>
    <definedName name="UVOZ2001_27" localSheetId="32">#REF!</definedName>
    <definedName name="UVOZ2001_27" localSheetId="40">#REF!</definedName>
    <definedName name="UVOZ2001_27" localSheetId="44">#REF!</definedName>
    <definedName name="UVOZ2001_27" localSheetId="48">#REF!</definedName>
    <definedName name="UVOZ2001_27" localSheetId="52">#REF!</definedName>
    <definedName name="UVOZ2001_27" localSheetId="56">#REF!</definedName>
    <definedName name="UVOZ2001_27" localSheetId="60">#REF!</definedName>
    <definedName name="UVOZ2001_27" localSheetId="33">#REF!</definedName>
    <definedName name="UVOZ2001_27" localSheetId="37">#REF!</definedName>
    <definedName name="UVOZ2001_27" localSheetId="41">#REF!</definedName>
    <definedName name="UVOZ2001_27" localSheetId="45">#REF!</definedName>
    <definedName name="UVOZ2001_27" localSheetId="49">#REF!</definedName>
    <definedName name="UVOZ2001_27" localSheetId="53">#REF!</definedName>
    <definedName name="UVOZ2001_27" localSheetId="57">#REF!</definedName>
    <definedName name="UVOZ2001_27">#REF!</definedName>
    <definedName name="UVOZ2002_27" localSheetId="34">#REF!</definedName>
    <definedName name="UVOZ2002_27" localSheetId="42">#REF!</definedName>
    <definedName name="UVOZ2002_27" localSheetId="46">#REF!</definedName>
    <definedName name="UVOZ2002_27" localSheetId="50">#REF!</definedName>
    <definedName name="UVOZ2002_27" localSheetId="54">#REF!</definedName>
    <definedName name="UVOZ2002_27" localSheetId="58">#REF!</definedName>
    <definedName name="UVOZ2002_27" localSheetId="31">#REF!</definedName>
    <definedName name="UVOZ2002_27" localSheetId="39">#REF!</definedName>
    <definedName name="UVOZ2002_27" localSheetId="43">#REF!</definedName>
    <definedName name="UVOZ2002_27" localSheetId="47">#REF!</definedName>
    <definedName name="UVOZ2002_27" localSheetId="51">#REF!</definedName>
    <definedName name="UVOZ2002_27" localSheetId="55">#REF!</definedName>
    <definedName name="UVOZ2002_27" localSheetId="59">#REF!</definedName>
    <definedName name="UVOZ2002_27" localSheetId="32">#REF!</definedName>
    <definedName name="UVOZ2002_27" localSheetId="40">#REF!</definedName>
    <definedName name="UVOZ2002_27" localSheetId="44">#REF!</definedName>
    <definedName name="UVOZ2002_27" localSheetId="48">#REF!</definedName>
    <definedName name="UVOZ2002_27" localSheetId="52">#REF!</definedName>
    <definedName name="UVOZ2002_27" localSheetId="56">#REF!</definedName>
    <definedName name="UVOZ2002_27" localSheetId="60">#REF!</definedName>
    <definedName name="UVOZ2002_27" localSheetId="33">#REF!</definedName>
    <definedName name="UVOZ2002_27" localSheetId="37">#REF!</definedName>
    <definedName name="UVOZ2002_27" localSheetId="41">#REF!</definedName>
    <definedName name="UVOZ2002_27" localSheetId="45">#REF!</definedName>
    <definedName name="UVOZ2002_27" localSheetId="49">#REF!</definedName>
    <definedName name="UVOZ2002_27" localSheetId="53">#REF!</definedName>
    <definedName name="UVOZ2002_27" localSheetId="57">#REF!</definedName>
    <definedName name="UVOZ2002_27">#REF!</definedName>
    <definedName name="UVOZ2003_27" localSheetId="34">#REF!</definedName>
    <definedName name="UVOZ2003_27" localSheetId="42">#REF!</definedName>
    <definedName name="UVOZ2003_27" localSheetId="46">#REF!</definedName>
    <definedName name="UVOZ2003_27" localSheetId="50">#REF!</definedName>
    <definedName name="UVOZ2003_27" localSheetId="54">#REF!</definedName>
    <definedName name="UVOZ2003_27" localSheetId="58">#REF!</definedName>
    <definedName name="UVOZ2003_27" localSheetId="31">#REF!</definedName>
    <definedName name="UVOZ2003_27" localSheetId="39">#REF!</definedName>
    <definedName name="UVOZ2003_27" localSheetId="43">#REF!</definedName>
    <definedName name="UVOZ2003_27" localSheetId="47">#REF!</definedName>
    <definedName name="UVOZ2003_27" localSheetId="51">#REF!</definedName>
    <definedName name="UVOZ2003_27" localSheetId="55">#REF!</definedName>
    <definedName name="UVOZ2003_27" localSheetId="59">#REF!</definedName>
    <definedName name="UVOZ2003_27" localSheetId="32">#REF!</definedName>
    <definedName name="UVOZ2003_27" localSheetId="40">#REF!</definedName>
    <definedName name="UVOZ2003_27" localSheetId="44">#REF!</definedName>
    <definedName name="UVOZ2003_27" localSheetId="48">#REF!</definedName>
    <definedName name="UVOZ2003_27" localSheetId="52">#REF!</definedName>
    <definedName name="UVOZ2003_27" localSheetId="56">#REF!</definedName>
    <definedName name="UVOZ2003_27" localSheetId="60">#REF!</definedName>
    <definedName name="UVOZ2003_27" localSheetId="33">#REF!</definedName>
    <definedName name="UVOZ2003_27" localSheetId="37">#REF!</definedName>
    <definedName name="UVOZ2003_27" localSheetId="41">#REF!</definedName>
    <definedName name="UVOZ2003_27" localSheetId="45">#REF!</definedName>
    <definedName name="UVOZ2003_27" localSheetId="49">#REF!</definedName>
    <definedName name="UVOZ2003_27" localSheetId="53">#REF!</definedName>
    <definedName name="UVOZ2003_27" localSheetId="57">#REF!</definedName>
    <definedName name="UVOZ2003_27">#REF!</definedName>
    <definedName name="UVOZ98_10_27" localSheetId="34">[4]BAZA!#REF!</definedName>
    <definedName name="UVOZ98_10_27" localSheetId="42">[4]BAZA!#REF!</definedName>
    <definedName name="UVOZ98_10_27" localSheetId="46">[4]BAZA!#REF!</definedName>
    <definedName name="UVOZ98_10_27" localSheetId="50">[4]BAZA!#REF!</definedName>
    <definedName name="UVOZ98_10_27" localSheetId="54">[4]BAZA!#REF!</definedName>
    <definedName name="UVOZ98_10_27" localSheetId="58">[4]BAZA!#REF!</definedName>
    <definedName name="UVOZ98_10_27" localSheetId="31">[4]BAZA!#REF!</definedName>
    <definedName name="UVOZ98_10_27" localSheetId="39">[4]BAZA!#REF!</definedName>
    <definedName name="UVOZ98_10_27" localSheetId="43">[4]BAZA!#REF!</definedName>
    <definedName name="UVOZ98_10_27" localSheetId="47">[4]BAZA!#REF!</definedName>
    <definedName name="UVOZ98_10_27" localSheetId="51">[4]BAZA!#REF!</definedName>
    <definedName name="UVOZ98_10_27" localSheetId="55">[4]BAZA!#REF!</definedName>
    <definedName name="UVOZ98_10_27" localSheetId="59">[4]BAZA!#REF!</definedName>
    <definedName name="UVOZ98_10_27" localSheetId="32">[4]BAZA!#REF!</definedName>
    <definedName name="UVOZ98_10_27" localSheetId="40">[4]BAZA!#REF!</definedName>
    <definedName name="UVOZ98_10_27" localSheetId="44">[4]BAZA!#REF!</definedName>
    <definedName name="UVOZ98_10_27" localSheetId="48">[4]BAZA!#REF!</definedName>
    <definedName name="UVOZ98_10_27" localSheetId="52">[4]BAZA!#REF!</definedName>
    <definedName name="UVOZ98_10_27" localSheetId="56">[4]BAZA!#REF!</definedName>
    <definedName name="UVOZ98_10_27" localSheetId="60">[4]BAZA!#REF!</definedName>
    <definedName name="UVOZ98_10_27" localSheetId="33">[4]BAZA!#REF!</definedName>
    <definedName name="UVOZ98_10_27" localSheetId="37">[4]BAZA!#REF!</definedName>
    <definedName name="UVOZ98_10_27" localSheetId="41">[4]BAZA!#REF!</definedName>
    <definedName name="UVOZ98_10_27" localSheetId="45">[4]BAZA!#REF!</definedName>
    <definedName name="UVOZ98_10_27" localSheetId="49">[4]BAZA!#REF!</definedName>
    <definedName name="UVOZ98_10_27" localSheetId="53">[4]BAZA!#REF!</definedName>
    <definedName name="UVOZ98_10_27" localSheetId="57">[4]BAZA!#REF!</definedName>
    <definedName name="UVOZ98_10_27">[4]BAZA!#REF!</definedName>
    <definedName name="vnhjikjcd" localSheetId="34" hidden="1">{#N/A,#N/A,TRUE,"preg4";#N/A,#N/A,TRUE,"bazpr2000"}</definedName>
    <definedName name="vnhjikjcd" localSheetId="31" hidden="1">{#N/A,#N/A,TRUE,"preg4";#N/A,#N/A,TRUE,"bazpr2000"}</definedName>
    <definedName name="vnhjikjcd" localSheetId="32" hidden="1">{#N/A,#N/A,TRUE,"preg4";#N/A,#N/A,TRUE,"bazpr2000"}</definedName>
    <definedName name="vnhjikjcd" localSheetId="33" hidden="1">{#N/A,#N/A,TRUE,"preg4";#N/A,#N/A,TRUE,"bazpr2000"}</definedName>
    <definedName name="vnhjikjcd" hidden="1">{#N/A,#N/A,TRUE,"preg4";#N/A,#N/A,TRUE,"bazpr2000"}</definedName>
    <definedName name="vtre" localSheetId="34" hidden="1">{#N/A,#N/A,TRUE,"preg4";#N/A,#N/A,TRUE,"bazpr2001"}</definedName>
    <definedName name="vtre" localSheetId="31" hidden="1">{#N/A,#N/A,TRUE,"preg4";#N/A,#N/A,TRUE,"bazpr2001"}</definedName>
    <definedName name="vtre" localSheetId="32" hidden="1">{#N/A,#N/A,TRUE,"preg4";#N/A,#N/A,TRUE,"bazpr2001"}</definedName>
    <definedName name="vtre" localSheetId="33" hidden="1">{#N/A,#N/A,TRUE,"preg4";#N/A,#N/A,TRUE,"bazpr2001"}</definedName>
    <definedName name="vtre" hidden="1">{#N/A,#N/A,TRUE,"preg4";#N/A,#N/A,TRUE,"bazpr2001"}</definedName>
    <definedName name="wdxsdsf" localSheetId="34" hidden="1">{#N/A,#N/A,TRUE,"preg4";#N/A,#N/A,TRUE,"bazpr2000"}</definedName>
    <definedName name="wdxsdsf" localSheetId="31" hidden="1">{#N/A,#N/A,TRUE,"preg4";#N/A,#N/A,TRUE,"bazpr2000"}</definedName>
    <definedName name="wdxsdsf" localSheetId="32" hidden="1">{#N/A,#N/A,TRUE,"preg4";#N/A,#N/A,TRUE,"bazpr2000"}</definedName>
    <definedName name="wdxsdsf" localSheetId="33" hidden="1">{#N/A,#N/A,TRUE,"preg4";#N/A,#N/A,TRUE,"bazpr2000"}</definedName>
    <definedName name="wdxsdsf" hidden="1">{#N/A,#N/A,TRUE,"preg4";#N/A,#N/A,TRUE,"bazpr2000"}</definedName>
    <definedName name="wfr" localSheetId="34" hidden="1">{#N/A,#N/A,TRUE,"preg4";#N/A,#N/A,TRUE,"bazpr99"}</definedName>
    <definedName name="wfr" localSheetId="31" hidden="1">{#N/A,#N/A,TRUE,"preg4";#N/A,#N/A,TRUE,"bazpr99"}</definedName>
    <definedName name="wfr" localSheetId="32" hidden="1">{#N/A,#N/A,TRUE,"preg4";#N/A,#N/A,TRUE,"bazpr99"}</definedName>
    <definedName name="wfr" localSheetId="33" hidden="1">{#N/A,#N/A,TRUE,"preg4";#N/A,#N/A,TRUE,"bazpr99"}</definedName>
    <definedName name="wfr" hidden="1">{#N/A,#N/A,TRUE,"preg4";#N/A,#N/A,TRUE,"bazpr99"}</definedName>
    <definedName name="wrn.PAZAR." localSheetId="34" hidden="1">{#N/A,#N/A,TRUE,"preg4";#N/A,#N/A,TRUE,"bazpr2001"}</definedName>
    <definedName name="wrn.PAZAR." localSheetId="31" hidden="1">{#N/A,#N/A,TRUE,"preg4";#N/A,#N/A,TRUE,"bazpr2001"}</definedName>
    <definedName name="wrn.PAZAR." localSheetId="32" hidden="1">{#N/A,#N/A,TRUE,"preg4";#N/A,#N/A,TRUE,"bazpr2001"}</definedName>
    <definedName name="wrn.PAZAR." localSheetId="33" hidden="1">{#N/A,#N/A,TRUE,"preg4";#N/A,#N/A,TRUE,"bazpr2001"}</definedName>
    <definedName name="wrn.PAZAR." hidden="1">{#N/A,#N/A,TRUE,"preg4";#N/A,#N/A,TRUE,"bazpr2001"}</definedName>
    <definedName name="wrn.pazar_1." localSheetId="34" hidden="1">{#N/A,#N/A,TRUE,"preg4";#N/A,#N/A,TRUE,"bazpr2003";#N/A,#N/A,TRUE,"preg4";#N/A,#N/A,TRUE,"bazpr2003";#N/A,#N/A,TRUE,"bazpr2003"}</definedName>
    <definedName name="wrn.pazar_1." localSheetId="31" hidden="1">{#N/A,#N/A,TRUE,"preg4";#N/A,#N/A,TRUE,"bazpr2003";#N/A,#N/A,TRUE,"preg4";#N/A,#N/A,TRUE,"bazpr2003";#N/A,#N/A,TRUE,"bazpr2003"}</definedName>
    <definedName name="wrn.pazar_1." localSheetId="32" hidden="1">{#N/A,#N/A,TRUE,"preg4";#N/A,#N/A,TRUE,"bazpr2003";#N/A,#N/A,TRUE,"preg4";#N/A,#N/A,TRUE,"bazpr2003";#N/A,#N/A,TRUE,"bazpr2003"}</definedName>
    <definedName name="wrn.pazar_1." localSheetId="33" hidden="1">{#N/A,#N/A,TRUE,"preg4";#N/A,#N/A,TRUE,"bazpr2003";#N/A,#N/A,TRUE,"preg4";#N/A,#N/A,TRUE,"bazpr2003";#N/A,#N/A,TRUE,"bazpr2003"}</definedName>
    <definedName name="wrn.pazar_1." hidden="1">{#N/A,#N/A,TRUE,"preg4";#N/A,#N/A,TRUE,"bazpr2003";#N/A,#N/A,TRUE,"preg4";#N/A,#N/A,TRUE,"bazpr2003";#N/A,#N/A,TRUE,"bazpr2003"}</definedName>
    <definedName name="wrn1.pazar." localSheetId="34" hidden="1">{#N/A,#N/A,TRUE,"preg4";#N/A,#N/A,TRUE,"bazpr99"}</definedName>
    <definedName name="wrn1.pazar." localSheetId="31" hidden="1">{#N/A,#N/A,TRUE,"preg4";#N/A,#N/A,TRUE,"bazpr99"}</definedName>
    <definedName name="wrn1.pazar." localSheetId="32" hidden="1">{#N/A,#N/A,TRUE,"preg4";#N/A,#N/A,TRUE,"bazpr99"}</definedName>
    <definedName name="wrn1.pazar." localSheetId="33" hidden="1">{#N/A,#N/A,TRUE,"preg4";#N/A,#N/A,TRUE,"bazpr99"}</definedName>
    <definedName name="wrn1.pazar." hidden="1">{#N/A,#N/A,TRUE,"preg4";#N/A,#N/A,TRUE,"bazpr99"}</definedName>
    <definedName name="z" localSheetId="34" hidden="1">{#N/A,#N/A,TRUE,"preg4";#N/A,#N/A,TRUE,"bazpr99"}</definedName>
    <definedName name="z" localSheetId="31" hidden="1">{#N/A,#N/A,TRUE,"preg4";#N/A,#N/A,TRUE,"bazpr99"}</definedName>
    <definedName name="z" localSheetId="32" hidden="1">{#N/A,#N/A,TRUE,"preg4";#N/A,#N/A,TRUE,"bazpr99"}</definedName>
    <definedName name="z" localSheetId="33" hidden="1">{#N/A,#N/A,TRUE,"preg4";#N/A,#N/A,TRUE,"bazpr99"}</definedName>
    <definedName name="z" hidden="1">{#N/A,#N/A,TRUE,"preg4";#N/A,#N/A,TRUE,"bazpr99"}</definedName>
    <definedName name="zadolzenost" localSheetId="34" hidden="1">{#N/A,#N/A,TRUE,"preg4";#N/A,#N/A,TRUE,"bazpr2001"}</definedName>
    <definedName name="zadolzenost" localSheetId="31" hidden="1">{#N/A,#N/A,TRUE,"preg4";#N/A,#N/A,TRUE,"bazpr2001"}</definedName>
    <definedName name="zadolzenost" localSheetId="32" hidden="1">{#N/A,#N/A,TRUE,"preg4";#N/A,#N/A,TRUE,"bazpr2001"}</definedName>
    <definedName name="zadolzenost" localSheetId="33" hidden="1">{#N/A,#N/A,TRUE,"preg4";#N/A,#N/A,TRUE,"bazpr2001"}</definedName>
    <definedName name="zadolzenost" hidden="1">{#N/A,#N/A,TRUE,"preg4";#N/A,#N/A,TRUE,"bazpr2001"}</definedName>
    <definedName name="Zemjodelstvo" localSheetId="34">#REF!</definedName>
    <definedName name="Zemjodelstvo" localSheetId="42">#REF!</definedName>
    <definedName name="Zemjodelstvo" localSheetId="46">#REF!</definedName>
    <definedName name="Zemjodelstvo" localSheetId="50">#REF!</definedName>
    <definedName name="Zemjodelstvo" localSheetId="54">#REF!</definedName>
    <definedName name="Zemjodelstvo" localSheetId="58">#REF!</definedName>
    <definedName name="Zemjodelstvo" localSheetId="31">#REF!</definedName>
    <definedName name="Zemjodelstvo" localSheetId="39">#REF!</definedName>
    <definedName name="Zemjodelstvo" localSheetId="43">#REF!</definedName>
    <definedName name="Zemjodelstvo" localSheetId="47">#REF!</definedName>
    <definedName name="Zemjodelstvo" localSheetId="51">#REF!</definedName>
    <definedName name="Zemjodelstvo" localSheetId="55">#REF!</definedName>
    <definedName name="Zemjodelstvo" localSheetId="59">#REF!</definedName>
    <definedName name="Zemjodelstvo" localSheetId="32">#REF!</definedName>
    <definedName name="Zemjodelstvo" localSheetId="40">#REF!</definedName>
    <definedName name="Zemjodelstvo" localSheetId="44">#REF!</definedName>
    <definedName name="Zemjodelstvo" localSheetId="48">#REF!</definedName>
    <definedName name="Zemjodelstvo" localSheetId="52">#REF!</definedName>
    <definedName name="Zemjodelstvo" localSheetId="56">#REF!</definedName>
    <definedName name="Zemjodelstvo" localSheetId="60">#REF!</definedName>
    <definedName name="Zemjodelstvo" localSheetId="33">#REF!</definedName>
    <definedName name="Zemjodelstvo" localSheetId="37">#REF!</definedName>
    <definedName name="Zemjodelstvo" localSheetId="41">#REF!</definedName>
    <definedName name="Zemjodelstvo" localSheetId="45">#REF!</definedName>
    <definedName name="Zemjodelstvo" localSheetId="49">#REF!</definedName>
    <definedName name="Zemjodelstvo" localSheetId="53">#REF!</definedName>
    <definedName name="Zemjodelstvo" localSheetId="57">#REF!</definedName>
    <definedName name="Zemjodelstvo">#REF!</definedName>
    <definedName name="zz" localSheetId="34" hidden="1">{#N/A,#N/A,TRUE,"preg4";#N/A,#N/A,TRUE,"bazpr2000"}</definedName>
    <definedName name="zz" localSheetId="31" hidden="1">{#N/A,#N/A,TRUE,"preg4";#N/A,#N/A,TRUE,"bazpr2000"}</definedName>
    <definedName name="zz" localSheetId="32" hidden="1">{#N/A,#N/A,TRUE,"preg4";#N/A,#N/A,TRUE,"bazpr2000"}</definedName>
    <definedName name="zz" localSheetId="33" hidden="1">{#N/A,#N/A,TRUE,"preg4";#N/A,#N/A,TRUE,"bazpr2000"}</definedName>
    <definedName name="zz" hidden="1">{#N/A,#N/A,TRUE,"preg4";#N/A,#N/A,TRUE,"bazpr2000"}</definedName>
    <definedName name="zzzz" localSheetId="34" hidden="1">{#N/A,#N/A,TRUE,"preg4";#N/A,#N/A,TRUE,"bazpr99"}</definedName>
    <definedName name="zzzz" localSheetId="31" hidden="1">{#N/A,#N/A,TRUE,"preg4";#N/A,#N/A,TRUE,"bazpr99"}</definedName>
    <definedName name="zzzz" localSheetId="32" hidden="1">{#N/A,#N/A,TRUE,"preg4";#N/A,#N/A,TRUE,"bazpr99"}</definedName>
    <definedName name="zzzz" localSheetId="33" hidden="1">{#N/A,#N/A,TRUE,"preg4";#N/A,#N/A,TRUE,"bazpr99"}</definedName>
    <definedName name="zzzz" hidden="1">{#N/A,#N/A,TRUE,"preg4";#N/A,#N/A,TRUE,"bazpr99"}</definedName>
  </definedNames>
  <calcPr calcId="162913"/>
</workbook>
</file>

<file path=xl/calcChain.xml><?xml version="1.0" encoding="utf-8"?>
<calcChain xmlns="http://schemas.openxmlformats.org/spreadsheetml/2006/main">
  <c r="H94" i="40" l="1"/>
  <c r="H93" i="40"/>
  <c r="H92" i="40"/>
  <c r="H91" i="40"/>
  <c r="H90" i="40"/>
  <c r="H89" i="40"/>
  <c r="H88" i="40"/>
  <c r="H87" i="40"/>
  <c r="H86" i="40"/>
  <c r="H85" i="40"/>
  <c r="H84" i="40"/>
  <c r="H83" i="40"/>
  <c r="H82" i="40"/>
  <c r="H81" i="40"/>
  <c r="H80" i="40"/>
  <c r="H79" i="40"/>
  <c r="H78" i="40"/>
  <c r="H77" i="40"/>
  <c r="H76" i="40"/>
  <c r="H75" i="40"/>
  <c r="H74" i="40"/>
  <c r="H73" i="40"/>
  <c r="H72" i="40"/>
  <c r="H71" i="40"/>
  <c r="H70" i="40"/>
  <c r="H69" i="40"/>
  <c r="H68" i="40"/>
  <c r="H67" i="40"/>
  <c r="H66" i="40"/>
  <c r="H65" i="40"/>
  <c r="H64" i="40"/>
  <c r="H63" i="40"/>
  <c r="H62" i="40"/>
  <c r="H61" i="40"/>
  <c r="H60" i="40"/>
  <c r="H59" i="40"/>
  <c r="H58" i="40"/>
  <c r="H57" i="40"/>
  <c r="H56" i="40"/>
  <c r="H55" i="40"/>
  <c r="H54" i="40"/>
  <c r="H53" i="40"/>
  <c r="H52" i="40"/>
  <c r="H51" i="40"/>
  <c r="H50" i="40"/>
  <c r="H49" i="40"/>
  <c r="H48" i="40"/>
  <c r="H47" i="40"/>
  <c r="H46" i="40"/>
  <c r="H45" i="40"/>
  <c r="H44" i="40"/>
  <c r="H43" i="40"/>
  <c r="H42" i="40"/>
  <c r="H41" i="40"/>
  <c r="H40" i="40"/>
  <c r="H39" i="40"/>
  <c r="H38" i="40"/>
  <c r="H37" i="40"/>
  <c r="H36" i="40"/>
  <c r="H35" i="40"/>
  <c r="H34" i="40"/>
  <c r="H33" i="40"/>
  <c r="H32" i="40"/>
  <c r="H31" i="40"/>
  <c r="H30" i="40"/>
  <c r="H29" i="40"/>
  <c r="H28" i="40"/>
  <c r="H27" i="40"/>
  <c r="H26" i="40"/>
  <c r="H25" i="40"/>
  <c r="H24" i="40"/>
  <c r="H23" i="40"/>
  <c r="H22" i="40"/>
  <c r="H21" i="40"/>
  <c r="H20" i="40"/>
  <c r="H19" i="40"/>
  <c r="H18" i="40"/>
  <c r="H17" i="40"/>
  <c r="H16" i="40"/>
  <c r="H15" i="40"/>
  <c r="H14" i="40"/>
  <c r="H13" i="40"/>
  <c r="H12" i="40"/>
  <c r="H11" i="40"/>
  <c r="H10" i="40"/>
  <c r="H9" i="40"/>
  <c r="H8" i="40"/>
  <c r="H7" i="40"/>
  <c r="H6" i="40"/>
  <c r="M107" i="32"/>
  <c r="L107" i="32"/>
  <c r="K107" i="32"/>
  <c r="J107" i="32"/>
  <c r="M106" i="32"/>
  <c r="L106" i="32"/>
  <c r="K106" i="32"/>
  <c r="J106" i="32"/>
  <c r="H108" i="31"/>
  <c r="G108" i="31"/>
  <c r="F108" i="31"/>
  <c r="E108" i="31"/>
  <c r="H106" i="30"/>
  <c r="G106" i="30"/>
  <c r="F106" i="30"/>
  <c r="E106" i="30"/>
  <c r="G107" i="28"/>
  <c r="F107" i="28"/>
  <c r="E107" i="28"/>
  <c r="H106" i="28"/>
  <c r="G117" i="27"/>
  <c r="F117" i="27"/>
  <c r="E117" i="27"/>
  <c r="H116" i="27"/>
  <c r="G129" i="21"/>
  <c r="F129" i="21"/>
  <c r="G128" i="21"/>
  <c r="F128" i="21"/>
  <c r="G127" i="21"/>
  <c r="F127" i="21"/>
  <c r="G126" i="21"/>
  <c r="F126" i="21"/>
  <c r="G125" i="21"/>
  <c r="F125" i="21"/>
  <c r="I124" i="21"/>
  <c r="G124" i="21"/>
  <c r="F124" i="21"/>
  <c r="G123" i="21"/>
  <c r="F123" i="21"/>
  <c r="G122" i="21"/>
  <c r="F122" i="21"/>
  <c r="G121" i="21"/>
  <c r="F121" i="21"/>
  <c r="G120" i="21"/>
  <c r="F120" i="21"/>
  <c r="E45" i="8"/>
  <c r="E46" i="8"/>
  <c r="E47" i="8"/>
  <c r="E43" i="8"/>
  <c r="E42" i="8"/>
  <c r="D41" i="8"/>
  <c r="C41" i="8"/>
  <c r="B41" i="8"/>
  <c r="E40" i="8"/>
  <c r="E39" i="8"/>
  <c r="E38" i="8"/>
  <c r="E37" i="8"/>
  <c r="E36" i="8"/>
  <c r="E35" i="8"/>
  <c r="D34" i="8"/>
  <c r="C34" i="8"/>
  <c r="B34" i="8"/>
  <c r="E33" i="8"/>
  <c r="E32" i="8"/>
  <c r="D31" i="8"/>
  <c r="C31" i="8"/>
  <c r="B31" i="8"/>
  <c r="E30" i="8"/>
  <c r="E29" i="8"/>
  <c r="E28" i="8"/>
  <c r="E27" i="8"/>
  <c r="E26" i="8"/>
  <c r="E25" i="8"/>
  <c r="D24" i="8"/>
  <c r="C24" i="8"/>
  <c r="B24" i="8"/>
  <c r="E22" i="8"/>
  <c r="E21" i="8"/>
  <c r="E20" i="8"/>
  <c r="D19" i="8"/>
  <c r="C19" i="8"/>
  <c r="B19" i="8"/>
  <c r="E17" i="8"/>
  <c r="E16" i="8"/>
  <c r="E15" i="8"/>
  <c r="E14" i="8"/>
  <c r="E13" i="8"/>
  <c r="D12" i="8"/>
  <c r="C12" i="8"/>
  <c r="B12" i="8"/>
  <c r="E11" i="8"/>
  <c r="E10" i="8"/>
  <c r="E9" i="8"/>
  <c r="E8" i="8"/>
  <c r="E7" i="8"/>
  <c r="D6" i="8"/>
  <c r="C6" i="8"/>
  <c r="E6" i="8" s="1"/>
  <c r="B6" i="8"/>
  <c r="D44" i="7"/>
  <c r="D46" i="7" s="1"/>
  <c r="D47" i="7" s="1"/>
  <c r="C44" i="7"/>
  <c r="C46" i="7" s="1"/>
  <c r="B44" i="7"/>
  <c r="B46" i="7" s="1"/>
  <c r="B47" i="7" s="1"/>
  <c r="E31" i="8" l="1"/>
  <c r="H117" i="27"/>
  <c r="H107" i="28"/>
  <c r="E19" i="8"/>
  <c r="E34" i="8"/>
  <c r="C18" i="8"/>
  <c r="C23" i="8" s="1"/>
  <c r="C44" i="8" s="1"/>
  <c r="D18" i="8"/>
  <c r="D23" i="8" s="1"/>
  <c r="D44" i="8" s="1"/>
  <c r="E24" i="8"/>
  <c r="B18" i="8"/>
  <c r="E12" i="8"/>
  <c r="E41" i="8"/>
  <c r="B23" i="8"/>
  <c r="E46" i="7"/>
  <c r="C47" i="7"/>
  <c r="E44" i="7"/>
  <c r="E18" i="8" l="1"/>
  <c r="B44" i="8"/>
  <c r="E44" i="8" s="1"/>
  <c r="E23" i="8"/>
</calcChain>
</file>

<file path=xl/sharedStrings.xml><?xml version="1.0" encoding="utf-8"?>
<sst xmlns="http://schemas.openxmlformats.org/spreadsheetml/2006/main" count="5857" uniqueCount="697">
  <si>
    <t>BILANS NA USPEH</t>
  </si>
  <si>
    <t>vo milioni denari</t>
  </si>
  <si>
    <t>KAMATEN PRIHOD</t>
  </si>
  <si>
    <t>banki</t>
  </si>
  <si>
    <t>pretprijatija</t>
  </si>
  <si>
    <t>naselenie</t>
  </si>
  <si>
    <t>ostanati</t>
  </si>
  <si>
    <t>stornirani prihodi</t>
  </si>
  <si>
    <t>KAMATEN RASHOD</t>
  </si>
  <si>
    <t>premii za osig.depoziti</t>
  </si>
  <si>
    <t>NETO KAMATEN PRIHOD</t>
  </si>
  <si>
    <t>NETO REZERVACII</t>
  </si>
  <si>
    <t>Izvr{eni rezervacii</t>
  </si>
  <si>
    <t>Povrat na rezervacii</t>
  </si>
  <si>
    <t>NETO KAMATEN PRIHOD PO REZERVACII</t>
  </si>
  <si>
    <t>NETO PRIHODI OD PROVIZII</t>
  </si>
  <si>
    <t>Prihodi po osnov na provizii</t>
  </si>
  <si>
    <t>Rashodi po osnov na provizii</t>
  </si>
  <si>
    <t>DIVIDENDI</t>
  </si>
  <si>
    <t>NETO DOBIVKI OD HARTII OD VREDNOST</t>
  </si>
  <si>
    <t>NETO KAPITALNI DOBIVKI</t>
  </si>
  <si>
    <t>NETO KURSNI RAZLIKI</t>
  </si>
  <si>
    <t>DRUGI PRIHODI</t>
  </si>
  <si>
    <t>Prihodi po drugi osnovi</t>
  </si>
  <si>
    <t>Vonredni prihodi</t>
  </si>
  <si>
    <t>OP[TI I ADMINISTRATIVNI TRO[OCI</t>
  </si>
  <si>
    <t>Plati</t>
  </si>
  <si>
    <t>Amortizacija</t>
  </si>
  <si>
    <t>Materijalni tro{oci</t>
  </si>
  <si>
    <t>Tro{oci za uslugi</t>
  </si>
  <si>
    <t>Tro{oci za slu`beni patuvawa</t>
  </si>
  <si>
    <t>Tro{ocii za reprezentacija i reklama</t>
  </si>
  <si>
    <t>DRUGI RASHODI</t>
  </si>
  <si>
    <t>Rashodi po drugi osnovi</t>
  </si>
  <si>
    <t>Vonredni rashodi</t>
  </si>
  <si>
    <t>DANOK NA DOBIVKA</t>
  </si>
  <si>
    <t>Bilans na uspeh</t>
  </si>
  <si>
    <t>Grupa golemi banki</t>
  </si>
  <si>
    <t>Grupa sredni banki</t>
  </si>
  <si>
    <t>Grupa mali banki</t>
  </si>
  <si>
    <t>Vkupno</t>
  </si>
  <si>
    <t xml:space="preserve">BRUTO DOBIVKA / ZAGUBA </t>
  </si>
  <si>
    <t>NETO DOBIVKA PO DANOCI / ZAGUBA</t>
  </si>
  <si>
    <t>Neizdvoeni rezervacii za potencialni zagubi</t>
  </si>
  <si>
    <t>31.12.2006 godina</t>
  </si>
  <si>
    <t>6.114</t>
  </si>
  <si>
    <t>2.099</t>
  </si>
  <si>
    <t>1.340</t>
  </si>
  <si>
    <t>9.553</t>
  </si>
  <si>
    <t>547</t>
  </si>
  <si>
    <t>326</t>
  </si>
  <si>
    <t>180</t>
  </si>
  <si>
    <t>1.053</t>
  </si>
  <si>
    <t>2.502</t>
  </si>
  <si>
    <t>1.023</t>
  </si>
  <si>
    <t>415</t>
  </si>
  <si>
    <t>3.940</t>
  </si>
  <si>
    <t>1.986</t>
  </si>
  <si>
    <t>575</t>
  </si>
  <si>
    <t>606</t>
  </si>
  <si>
    <t>3.167</t>
  </si>
  <si>
    <t>1.207</t>
  </si>
  <si>
    <t>231</t>
  </si>
  <si>
    <t>177</t>
  </si>
  <si>
    <t>1.615</t>
  </si>
  <si>
    <t>-128</t>
  </si>
  <si>
    <t>-56</t>
  </si>
  <si>
    <t>-38</t>
  </si>
  <si>
    <t>-222</t>
  </si>
  <si>
    <t>-2.236</t>
  </si>
  <si>
    <t>-699</t>
  </si>
  <si>
    <t>-376</t>
  </si>
  <si>
    <t>-3.311</t>
  </si>
  <si>
    <t>-307</t>
  </si>
  <si>
    <t>-494</t>
  </si>
  <si>
    <t>-140</t>
  </si>
  <si>
    <t>-32</t>
  </si>
  <si>
    <t>-666</t>
  </si>
  <si>
    <t>-625</t>
  </si>
  <si>
    <t>-204</t>
  </si>
  <si>
    <t>-44</t>
  </si>
  <si>
    <t>-873</t>
  </si>
  <si>
    <t>-1.025</t>
  </si>
  <si>
    <t>-274</t>
  </si>
  <si>
    <t>-169</t>
  </si>
  <si>
    <t>-1.468</t>
  </si>
  <si>
    <t>-92</t>
  </si>
  <si>
    <t>-81</t>
  </si>
  <si>
    <t>-131</t>
  </si>
  <si>
    <t>-304</t>
  </si>
  <si>
    <t>3.878</t>
  </si>
  <si>
    <t>1.400</t>
  </si>
  <si>
    <t>964</t>
  </si>
  <si>
    <t>6.242</t>
  </si>
  <si>
    <t>-1.255</t>
  </si>
  <si>
    <t>-115</t>
  </si>
  <si>
    <t>-253</t>
  </si>
  <si>
    <t>-1.623</t>
  </si>
  <si>
    <t>-1.765</t>
  </si>
  <si>
    <t>-211</t>
  </si>
  <si>
    <t>-258</t>
  </si>
  <si>
    <t>-2.234</t>
  </si>
  <si>
    <t>510</t>
  </si>
  <si>
    <t>120</t>
  </si>
  <si>
    <t>55</t>
  </si>
  <si>
    <t>685</t>
  </si>
  <si>
    <t>Neizdvoeni rezervacii</t>
  </si>
  <si>
    <t>0</t>
  </si>
  <si>
    <t>-24</t>
  </si>
  <si>
    <t>-50</t>
  </si>
  <si>
    <t>-74</t>
  </si>
  <si>
    <t>-3</t>
  </si>
  <si>
    <t>2.623</t>
  </si>
  <si>
    <t>1.285</t>
  </si>
  <si>
    <t>711</t>
  </si>
  <si>
    <t>4.619</t>
  </si>
  <si>
    <t>2.015</t>
  </si>
  <si>
    <t>550</t>
  </si>
  <si>
    <t>409</t>
  </si>
  <si>
    <t>2.974</t>
  </si>
  <si>
    <t>2.228</t>
  </si>
  <si>
    <t>695</t>
  </si>
  <si>
    <t>521</t>
  </si>
  <si>
    <t>3.444</t>
  </si>
  <si>
    <t>-213</t>
  </si>
  <si>
    <t>-145</t>
  </si>
  <si>
    <t>-112</t>
  </si>
  <si>
    <t>-470</t>
  </si>
  <si>
    <t>-168</t>
  </si>
  <si>
    <t>4</t>
  </si>
  <si>
    <t>15</t>
  </si>
  <si>
    <t>7</t>
  </si>
  <si>
    <t>26</t>
  </si>
  <si>
    <t>3</t>
  </si>
  <si>
    <t>17</t>
  </si>
  <si>
    <t>16</t>
  </si>
  <si>
    <t>36</t>
  </si>
  <si>
    <t>130</t>
  </si>
  <si>
    <t>11</t>
  </si>
  <si>
    <t>49</t>
  </si>
  <si>
    <t>190</t>
  </si>
  <si>
    <t>321</t>
  </si>
  <si>
    <t>133</t>
  </si>
  <si>
    <t>38</t>
  </si>
  <si>
    <t>492</t>
  </si>
  <si>
    <t>780</t>
  </si>
  <si>
    <t>227</t>
  </si>
  <si>
    <t>249</t>
  </si>
  <si>
    <t>1.256</t>
  </si>
  <si>
    <t>297</t>
  </si>
  <si>
    <t>83</t>
  </si>
  <si>
    <t>483</t>
  </si>
  <si>
    <t>144</t>
  </si>
  <si>
    <t>119</t>
  </si>
  <si>
    <t>746</t>
  </si>
  <si>
    <t>-3.567</t>
  </si>
  <si>
    <t>-1219</t>
  </si>
  <si>
    <t>-1239</t>
  </si>
  <si>
    <t>-6025</t>
  </si>
  <si>
    <t>-1.690</t>
  </si>
  <si>
    <t>-602</t>
  </si>
  <si>
    <t>-569</t>
  </si>
  <si>
    <t>-2.861</t>
  </si>
  <si>
    <t>-122</t>
  </si>
  <si>
    <t>-129</t>
  </si>
  <si>
    <t>-745</t>
  </si>
  <si>
    <t>-62</t>
  </si>
  <si>
    <t>-219</t>
  </si>
  <si>
    <t>-87</t>
  </si>
  <si>
    <t>-89</t>
  </si>
  <si>
    <t>-395</t>
  </si>
  <si>
    <t>-621</t>
  </si>
  <si>
    <t>-260</t>
  </si>
  <si>
    <t>-331</t>
  </si>
  <si>
    <t>-1212</t>
  </si>
  <si>
    <t>-35</t>
  </si>
  <si>
    <t>-16</t>
  </si>
  <si>
    <t>-99</t>
  </si>
  <si>
    <t>-177</t>
  </si>
  <si>
    <t>-68</t>
  </si>
  <si>
    <t>Premii za osig.depoziti</t>
  </si>
  <si>
    <t>-69</t>
  </si>
  <si>
    <t>-37</t>
  </si>
  <si>
    <t>-437</t>
  </si>
  <si>
    <t>-248</t>
  </si>
  <si>
    <t>-90</t>
  </si>
  <si>
    <t>-138</t>
  </si>
  <si>
    <t>-476</t>
  </si>
  <si>
    <t>-243</t>
  </si>
  <si>
    <t>-84</t>
  </si>
  <si>
    <t>-135</t>
  </si>
  <si>
    <t>-462</t>
  </si>
  <si>
    <t>-5</t>
  </si>
  <si>
    <t>-6</t>
  </si>
  <si>
    <t>-14</t>
  </si>
  <si>
    <t>2.075</t>
  </si>
  <si>
    <t>914</t>
  </si>
  <si>
    <t>103</t>
  </si>
  <si>
    <t>3.092</t>
  </si>
  <si>
    <t>-95</t>
  </si>
  <si>
    <t>-29</t>
  </si>
  <si>
    <t>-292</t>
  </si>
  <si>
    <t>1.907</t>
  </si>
  <si>
    <t>819</t>
  </si>
  <si>
    <t>74</t>
  </si>
  <si>
    <t>2.800</t>
  </si>
  <si>
    <t>31.12.2007 godina</t>
  </si>
  <si>
    <t>Danok na dobivka</t>
  </si>
  <si>
    <t>Neto dobivka/zaguba</t>
  </si>
  <si>
    <t>31.12.2008 godina</t>
  </si>
  <si>
    <t>PRIHODI OD KAMATI</t>
  </si>
  <si>
    <t>Prihodi od kamati za nefinansiski dru{tva</t>
  </si>
  <si>
    <t>Prihodi od kamati za privatni nefinansiski dru{tva</t>
  </si>
  <si>
    <t>Prihodi od kamati za javni nefinansiski dru{tva</t>
  </si>
  <si>
    <t>Prihodi od kamati od sektor-dr`ava</t>
  </si>
  <si>
    <t>Prihodi od kamati od centralna vlada</t>
  </si>
  <si>
    <t>Prihodi odkamati od lokalna samouprava</t>
  </si>
  <si>
    <t>Prihodi od kamati od fondovi za socijalno osiguruvawe</t>
  </si>
  <si>
    <t>Prihodi od kamati od neprofitni nefinansiski institucii koi im slu`at na doma}instvata</t>
  </si>
  <si>
    <t>Prihodi od kamati od finansiski dru{tva</t>
  </si>
  <si>
    <t>Prihodi od kamati od centalna banka</t>
  </si>
  <si>
    <t>Prihodi od kamati od banki</t>
  </si>
  <si>
    <t>Prihodi od kamati od {tedilnici</t>
  </si>
  <si>
    <t>Prihodi od kamati od osiguritelni dru{tva</t>
  </si>
  <si>
    <t>Prihodi od kamati od penziski fondovi</t>
  </si>
  <si>
    <t>Prihodi od kamati od drugi finansiski dru{tva</t>
  </si>
  <si>
    <t>Prihodi od kamati od doma}instva</t>
  </si>
  <si>
    <t>Prihodi od kamati od samostojni vr{iteli na dejnostso li~en trud</t>
  </si>
  <si>
    <t>Prihodi od kamati od fizi~ki lica</t>
  </si>
  <si>
    <t>Prihodi od kamati od nerezidenti</t>
  </si>
  <si>
    <t>Prihodi za kamati od nefinansiski dru{tva-nerezidenti</t>
  </si>
  <si>
    <t>Prihodi od kamatiod sektor dr`ava-nerezidenti</t>
  </si>
  <si>
    <t>Prihodi od kamati od neprofitni institucii koi im slu`at na doma}instvata - nerezidenti po osnov na krediti i plasmani</t>
  </si>
  <si>
    <t>Prihodi od kamati od finansiski dru{tva-nerezidenti</t>
  </si>
  <si>
    <t>Prihodi od kamati od doma}instva- nerezidenti</t>
  </si>
  <si>
    <t>Ispravka na vrednosta (zagubi poradi o{tetuvawe) na prihodite od kamati na neto osnova</t>
  </si>
  <si>
    <t>RASHODI ZA KAMATI</t>
  </si>
  <si>
    <t>Rashodi za kamati na nefinansiski dru{tva</t>
  </si>
  <si>
    <t>Rashodi za kamati na privatni nefinansiski dru{tva</t>
  </si>
  <si>
    <t>Rashodi za kamati za javni nefinansiski dru{tva</t>
  </si>
  <si>
    <t>Rashodi za kamati za sektor-dr`ava</t>
  </si>
  <si>
    <t>Rashodi za kamati za centralna vlada</t>
  </si>
  <si>
    <t>Rashodi za kamatiza lokalna samouprava</t>
  </si>
  <si>
    <t>Rashodi za kamati za fondovi za socijalno osiguruvawe</t>
  </si>
  <si>
    <t>Rashodi za kamati za neprofitnite institucii koi im slu`at na doma}instvata</t>
  </si>
  <si>
    <t>Rashodi za kamati za finansiski dru{tva</t>
  </si>
  <si>
    <t>Rashodi za kamati za centralna banka</t>
  </si>
  <si>
    <t>Rashodi za kamati za banki</t>
  </si>
  <si>
    <t>Rashodi za kamati za {tedilnici</t>
  </si>
  <si>
    <t>Rashodi za kamati za osiguritelni dru{tva</t>
  </si>
  <si>
    <t>Rashodi za kamati za penziski fondovi</t>
  </si>
  <si>
    <t>Rashodi za kamati za drugi finansiski institucii</t>
  </si>
  <si>
    <t>rashodi za kamati za doma}instva</t>
  </si>
  <si>
    <t>Rashodi za kamati za samostojnite izvr{iteli na dejnost so li~en trud</t>
  </si>
  <si>
    <t>Rashodi za kamati za fizi~ki lica</t>
  </si>
  <si>
    <t>Rashodi za kamati za nerezidenti</t>
  </si>
  <si>
    <t>Rashodi za kamatiza nefinansiski dru{tva - nerezidenti</t>
  </si>
  <si>
    <t>Rashodi za kamati za sektor dr`ava - nerezidenti</t>
  </si>
  <si>
    <t>Rashodi za kamati na neprofitni institucii koi im slu`at na doma}instvata- nerezidenti</t>
  </si>
  <si>
    <t>Rashodi za kamati za finansiski dru{tva - nerezidenti</t>
  </si>
  <si>
    <t>Rashodi za kamati za doma}instva - nerezidenti</t>
  </si>
  <si>
    <t>NETO PRIHODI OD PROVIZII I NADOMESTOCI</t>
  </si>
  <si>
    <t>Prihodi od provizii i nadomestoci</t>
  </si>
  <si>
    <t>Rashodi od provizii i nadomestoci</t>
  </si>
  <si>
    <t>NETO PRIHODI OD TRGUVAWE</t>
  </si>
  <si>
    <t>Neto prihodi od sredstvata i obvrskite za trguvawe</t>
  </si>
  <si>
    <t>Realizirani neto-prihodi od sredstvata i obvrskite za trguvawe</t>
  </si>
  <si>
    <t>Nerealizirani neto-prihodi od sredstvata i obvrskite za trguvawe</t>
  </si>
  <si>
    <t>Neto prihodi od derivativnite sredstva i obvrski ~uvani za trguvawe</t>
  </si>
  <si>
    <t>Realizirani neto prihodiod derivativnite sredstva i obvrski ~uvani za trguvawe</t>
  </si>
  <si>
    <t>Nerealizirani neto-prihodi od derivativnite sredstva i obvrski ~uvani za trguvawe</t>
  </si>
  <si>
    <t>Prihodi od dividendi od sredstvata za trguvawe</t>
  </si>
  <si>
    <t>Neto kamaten prihod od finansiskite sredstva i obvrski ~uvani za trguvawe</t>
  </si>
  <si>
    <t>NETO PRIHODI OD DRUGI FINANSISKI INSTRUMENTI EVIDENTIRANI PO OBJEKTIVNA VREDNOST</t>
  </si>
  <si>
    <t>Neto prihodi od sredstvata i obvrskite po objektivna vrednost preku bilansot na uspeh</t>
  </si>
  <si>
    <t>Realizirani neto - prihodi od sredstvata i obvrskite po objektivna vrednost preku bilansot na uspeh</t>
  </si>
  <si>
    <t>Nerealizirani neto - prihodi od sredstvata i obvrskite po objektivna vrednost preku bilansot na uspeh</t>
  </si>
  <si>
    <t>Neto prihodi od derivativnite sredstva i obvrski ~uvani za upravuvawe so rizik</t>
  </si>
  <si>
    <t xml:space="preserve">Realizirani neto - prihodi od derivativnite sredstva i obvrski ~uvani za upravuvawe so rizik </t>
  </si>
  <si>
    <t xml:space="preserve">Nerealizirani neto - prihodi od  derivativnite sredstva i obvrski ~uvani za upravuvawe so rizik </t>
  </si>
  <si>
    <t>Neto - prihodi od promenata na objektivnata vrednost na stavkite za za{tita od rizik</t>
  </si>
  <si>
    <t>Prihodi od dividendi od sredstvata po objektivna vrednost preku bilansot na uspeh</t>
  </si>
  <si>
    <t>NETO PRIHODI OD KURSNI RAZLIKI</t>
  </si>
  <si>
    <t>Realizirani neto prihodi od kursni razliki</t>
  </si>
  <si>
    <t>Nerealizirani neto prihodi od kursni razliki</t>
  </si>
  <si>
    <t>Neto prihodi od devizno valutno rabotewe</t>
  </si>
  <si>
    <t>OSTANATI PRIHODI OD DEJNOSTA</t>
  </si>
  <si>
    <t>Prihodi vrz osnova na dividendi i kapitalni vlo`uvawa</t>
  </si>
  <si>
    <t>Dobivka od proda`ba na finansiskite sredstva raspolo`livi za proda`ba</t>
  </si>
  <si>
    <t>Kapitalni dobivki realizirani od proda`ba na sredstva</t>
  </si>
  <si>
    <t>Osloboduvawe na posebnata rezerva za vonbilansna izlo`enost</t>
  </si>
  <si>
    <t>Osloboduvawe na ostanati rezervirawa</t>
  </si>
  <si>
    <t>Naplateni prethodno otpi{ani pobaruvawa</t>
  </si>
  <si>
    <t>ZAGUBI PORADI O[TETUVAWE -ISPRAVKA NA VREDNOSTA NA FINANSISKITE SREDSTVA</t>
  </si>
  <si>
    <t>Ispravka na vrednosta (zagubi poradi o{tetuvawe) na finansiski sredstva</t>
  </si>
  <si>
    <t>Ispravka na vrednosta (zagubi poradi o{tetuvawe) na finansiskite sredstva na poedine~na osnova</t>
  </si>
  <si>
    <t>Ispravka na vrednosta (zagubi poradi o{tetuvawe) na finansiskite sredstva na grupna osnova</t>
  </si>
  <si>
    <t>Osloboduvawe na ispravkata na vrednosta (zagubi poradi o{tetuvawe) na finansiskite sredstva</t>
  </si>
  <si>
    <t>Osloboduvawe na ispravkata na vrednosta (zagubi poradi o{tetuvawe) na finansiskite sredstvana poedine~na osnova</t>
  </si>
  <si>
    <t>Osloboduvawe na ispravkata na vrednosta (zagubi poradi o{tetuvawe) na finansiskite sredstva na grupna osnova</t>
  </si>
  <si>
    <t>Nerealizirana ispravka na vrednosta</t>
  </si>
  <si>
    <t>ZAGUBI PORADI O[TETUVAWE NA NEFINANSISKI SREDSTVA</t>
  </si>
  <si>
    <t>Ispravka na vrednosta (zagubi poradi o{tetuvawe) na nefinansiskite sredstva</t>
  </si>
  <si>
    <t>Osloboduvawe na ispravkata na vrednosta na nefinansiskite sredstva</t>
  </si>
  <si>
    <t>TRO[OCI ZA VRABOTENITE</t>
  </si>
  <si>
    <t>AMORTIZACIJA</t>
  </si>
  <si>
    <t>OSTANATI RASHODI NA DEJNOSTA</t>
  </si>
  <si>
    <t>Op{ti i administrativni tro{oci</t>
  </si>
  <si>
    <t>Premii za osiguruvawe na depoziti</t>
  </si>
  <si>
    <t xml:space="preserve">Kapitalni zagubi realizirani od proda`ba na sredstva </t>
  </si>
  <si>
    <t>Zaguba od proda`ba na finansiski sredstva raspolo`livi za proda`ba</t>
  </si>
  <si>
    <t>Posebna rezerva za vonbilansna izlo`enost</t>
  </si>
  <si>
    <t>Ostanati rezervirawa</t>
  </si>
  <si>
    <t xml:space="preserve">DOBIVKA/ZAGUBA PRED ODANO^UVAWE </t>
  </si>
  <si>
    <t xml:space="preserve">DANOK NA DOBIVKA </t>
  </si>
  <si>
    <t>DOBIVKA/ZAGUBA PO ODANO^UVAWE</t>
  </si>
  <si>
    <t>Prihodi od kamati od sektor dr`ava</t>
  </si>
  <si>
    <t>Prihodi od kamati od lokalana samouprava</t>
  </si>
  <si>
    <t>Prihodi od kamati od neprofitni institucii koi im slu`at na doma}instvata</t>
  </si>
  <si>
    <t>Prihodi od kamati od centralna banka</t>
  </si>
  <si>
    <t xml:space="preserve">Prihodi od kamati od {tedilnici </t>
  </si>
  <si>
    <t>Prihodi od kamata od penziski fondovi</t>
  </si>
  <si>
    <t>Prihodi od kamata od drugi finansiski dru{tva</t>
  </si>
  <si>
    <t>Prihodi od kamata od samostojni vr{iteli na dejnost so li~en trud</t>
  </si>
  <si>
    <t>Prihodi od kamata od fizi~ki lica</t>
  </si>
  <si>
    <t>Prihodi za kamati od nefinansiski dru{tva - nerezidenti</t>
  </si>
  <si>
    <t>Prihodi od kamati od sektor dr`ava - nerezidenti</t>
  </si>
  <si>
    <t>Prihodi od kamati od finansiski dru{tva - nerezidenti</t>
  </si>
  <si>
    <t>Prihodi od kamati od doma}instva - nerezidenti</t>
  </si>
  <si>
    <t>Ispravka na vrednosta (zagubi poradi o{tetuvawe) na prihodite od kamata na neto osnova</t>
  </si>
  <si>
    <t>Rashodi za kamati za nefinansiski dru{tva</t>
  </si>
  <si>
    <t>Rashodi za kamati za privatni nefinansiski dru{tva</t>
  </si>
  <si>
    <t>Rashodi od kamati za javni nefinansiski dru{tva</t>
  </si>
  <si>
    <t>Rashodi za kamata za sektor dr`ava</t>
  </si>
  <si>
    <t>Rashodi za kamata za centralna vlada</t>
  </si>
  <si>
    <t>Rashodi za kamata za lokalna samouprava</t>
  </si>
  <si>
    <t>Rashodi za kamata za fondovi za socijalno osiguruvawe</t>
  </si>
  <si>
    <t>Rashodi za kamata za neprofitnite institucii koi im slu`at na doma}instvata</t>
  </si>
  <si>
    <t>Rashodi za kamata za finansiski dru{tva</t>
  </si>
  <si>
    <t>Rashodi za kamata za Centralna banka</t>
  </si>
  <si>
    <t>Rashodi za kamata za banki</t>
  </si>
  <si>
    <t>Rashodi za kamata za penziski fondovi</t>
  </si>
  <si>
    <t>Rashodi za kamata za drugi finansiski institucii</t>
  </si>
  <si>
    <t>Rashodi za kamati za doma}instvata</t>
  </si>
  <si>
    <t>Rashodi za kamati za samostojni vr{iteli na dejnost so li~en trud</t>
  </si>
  <si>
    <t>Rashodi za kamati za nefinansiski dru{tva - nerezidenti</t>
  </si>
  <si>
    <t>Rashodi za kamati za neprofitni institucii koi im slu`at na doma}instvata - nerezidenti</t>
  </si>
  <si>
    <t>NETO PRIHODI OD KAMATI</t>
  </si>
  <si>
    <t>Realizirani neto prihodi od derivativnite sredstva i obvrski ~uvani za trguvawe</t>
  </si>
  <si>
    <t>Realizirani neto-prihodi od sredstvata i obvrskite po objektivna vrednost preku bilansot na uspeh</t>
  </si>
  <si>
    <t>Nerealizirani neto-prihodi od sredstvata i obvrskite po objektivna vrednost preku bilansot na uspeh</t>
  </si>
  <si>
    <t>Realiziran neto-prihod od derivativnite sredstva i obvrski ~uvani za upravuvawe so rizik</t>
  </si>
  <si>
    <t>Nerealizirani neto-prihodi od derivativnite sredstva i obvrski ~uvani za upravuvawe so rizik</t>
  </si>
  <si>
    <t>Neto- prihod od promenata na objektivnata vrednost na stavkata za za{tita od rizik</t>
  </si>
  <si>
    <t xml:space="preserve">Dividend income from financial assets designated at fair value </t>
  </si>
  <si>
    <t xml:space="preserve">Osloboduvawe na posebnata rezerva za vonbilansna izlo`enost </t>
  </si>
  <si>
    <t>ZAGUBI PORADI O[TETUVAWE - ISPRAVKA NA VREDNOSTA  NA FINANSISKITE SREDSTVA</t>
  </si>
  <si>
    <t xml:space="preserve">Ispravka na vrednosta (zagubi poradi o{tetuvawe) na finansiskite sredstva </t>
  </si>
  <si>
    <t>Ispravka na vrednosta (zagubi poradi o{tetuvawe) na finansiskite sredstva na poedni~na osnova</t>
  </si>
  <si>
    <t xml:space="preserve">Osloboduvawe na ispravkata na vrednosta (zagubi poradi o{tetuvawe) na finansiskite sredstva </t>
  </si>
  <si>
    <t>Osloboduvawe na ispravkata na vrednosta (zagubi poradi o{tetuvawe) na finansiskite sredstva na poedine~na osnova</t>
  </si>
  <si>
    <t>Reversal of impairment losses of non-financial assets</t>
  </si>
  <si>
    <t>TEKOVNA DOBIVKA/ZAGUBA</t>
  </si>
  <si>
    <t>INCOME TAX</t>
  </si>
  <si>
    <t>PROFIT (LOSS) AFTER TAXATION</t>
  </si>
  <si>
    <t>Zabele{ka: Odredeni minimalni otstapuvawa me|u poedine~nite iznosi i zbirnite iznosi se rezultat na zaokru`uvawa.</t>
  </si>
  <si>
    <t xml:space="preserve"> Grupa golemi banki</t>
  </si>
  <si>
    <t>Prihodi od kamati od sektor - dr`ava</t>
  </si>
  <si>
    <t>Prihodi od kamati od lokalana samouprva</t>
  </si>
  <si>
    <t>Prihodi od kamati od neprofitni institucii koi im slu`at na doma}instvata - nerezidenti po sonov na krediti i plasmani</t>
  </si>
  <si>
    <t>Rahodi za kamata za penziski fondovi</t>
  </si>
  <si>
    <t>Rashodi za kamati za samostojnivr{iteli na dejnost so li~en trud</t>
  </si>
  <si>
    <t>Rahodi za kamati za nerezidenti</t>
  </si>
  <si>
    <t>realized</t>
  </si>
  <si>
    <t>unrealized</t>
  </si>
  <si>
    <t>Net income from derivative financial instruments held for hedging</t>
  </si>
  <si>
    <t>net change of fair value of hedged item</t>
  </si>
  <si>
    <t>ZAGUBI PORADI O[TETUVAWE - ISPRAVKA NA VREDNOSTA NA FINANSISKITE SREDSTVA</t>
  </si>
  <si>
    <t>Unrecognized impairment</t>
  </si>
  <si>
    <t>Ispravka na vrednosta (Zagubi poradi o{tetuvawe) na nefinansiskite sredstva</t>
  </si>
  <si>
    <t>Kapitalni zagubi realizirani od proda`ba na sredstva</t>
  </si>
  <si>
    <t>DOBIVKA (ZAGUBA) PRED ODANO^UVAWE</t>
  </si>
  <si>
    <t>SREDNI</t>
  </si>
  <si>
    <t>MALI</t>
  </si>
  <si>
    <t>KAMATNI PRIHODI</t>
  </si>
  <si>
    <t>KAMATNI RASHODI</t>
  </si>
  <si>
    <t>REZERVACII</t>
  </si>
  <si>
    <t>DRUGI REDOVNI PRIHODI</t>
  </si>
  <si>
    <t>VONREDNI PRIHODI</t>
  </si>
  <si>
    <t>VONREDNI RASHODI</t>
  </si>
  <si>
    <t>OPERATIVNI TROSOCI</t>
  </si>
  <si>
    <t>TROSOCI ZA VRABOTENITE</t>
  </si>
  <si>
    <r>
      <t xml:space="preserve">* </t>
    </r>
    <r>
      <rPr>
        <sz val="10"/>
        <rFont val="MAC C Times"/>
        <family val="1"/>
      </rPr>
      <t>Interna {ema na NBRM</t>
    </r>
  </si>
  <si>
    <r>
      <t xml:space="preserve">** </t>
    </r>
    <r>
      <rPr>
        <sz val="10"/>
        <rFont val="MAC C Times"/>
        <family val="1"/>
      </rPr>
      <t>Zabele{ka: Odredeni minimalni otstapuvawa me|u poedine~nite iznosi se rezultat na zaokru`uvawa.</t>
    </r>
  </si>
  <si>
    <t>БИЛАНС НА УСПЕХ</t>
  </si>
  <si>
    <t>во милиони денари</t>
  </si>
  <si>
    <t>Група големи банки</t>
  </si>
  <si>
    <t>Група средни банки</t>
  </si>
  <si>
    <t>Група мали банки</t>
  </si>
  <si>
    <t>Вкупно</t>
  </si>
  <si>
    <t>ПРИХОДИ ОД КАМАТИ</t>
  </si>
  <si>
    <t>Приходи од камати од нефинансиски друштва</t>
  </si>
  <si>
    <t>Приходи од камати од приватни нефинансиски друштва</t>
  </si>
  <si>
    <t>Приходи од камати од јавни нефинансиски друштва</t>
  </si>
  <si>
    <t>Приходи од камати од сектор - држава</t>
  </si>
  <si>
    <t>Приходи од камати од централна влада</t>
  </si>
  <si>
    <t>Приходи од камати од локална самоуправа</t>
  </si>
  <si>
    <t>Приходи од камати од фондови за социјално осигурување</t>
  </si>
  <si>
    <t>Приходи од камата од непрофитни финансиски институции кои им служат на домаќинствата</t>
  </si>
  <si>
    <t>Приходи од камати од финансиски друштва</t>
  </si>
  <si>
    <t>Приходи од камати од централна банка</t>
  </si>
  <si>
    <t>Приходи од камати од банки</t>
  </si>
  <si>
    <t>Приходи од камати од штедилници</t>
  </si>
  <si>
    <t>Приходи од камати од осигурителни друштва</t>
  </si>
  <si>
    <t>Приходи од камати од пензиски фондови</t>
  </si>
  <si>
    <t>Приходи од камати од други финансиски друштва</t>
  </si>
  <si>
    <t>Приходи од камати од домаќинства</t>
  </si>
  <si>
    <t>Приходи од камати од самостојни вршители на дејност со личен труд</t>
  </si>
  <si>
    <t>Приходи од камата од физички лица</t>
  </si>
  <si>
    <t>Приходи од камати од нерезиденти</t>
  </si>
  <si>
    <t>Приходи од камати од нефинансиски друштва - нерезиденти</t>
  </si>
  <si>
    <t>Приходи од камати од сектор - држава - нерезиденти</t>
  </si>
  <si>
    <t xml:space="preserve">Приходи од камати од непрофитни институции кои им служат на домаќинствата - нерезиденти по основ на кредити и пласмани </t>
  </si>
  <si>
    <t>Приходи од камата од финансиски друштва - нерезиденти</t>
  </si>
  <si>
    <t>Приходи од камати од домаќинства - нерезиденти</t>
  </si>
  <si>
    <t>Исправка на вредноста (загуби поради оштетување) на приходите од камата на нето основа</t>
  </si>
  <si>
    <t>РАХОДИ ЗА КАМАТИ</t>
  </si>
  <si>
    <t>Расходи за камати на нефинансиски друштва</t>
  </si>
  <si>
    <t>Расходи за камати за приватни нефинансиски друштва</t>
  </si>
  <si>
    <t>Расходи за камати за јавни нефинансиски друштва</t>
  </si>
  <si>
    <t>Расходи за камата за сектор - држава</t>
  </si>
  <si>
    <t>Расходи за камата на централна влада</t>
  </si>
  <si>
    <t>Расходи за камата за локална самоурава</t>
  </si>
  <si>
    <t>Расходи за камата за фондови за социјално осигурување</t>
  </si>
  <si>
    <t>Расходи за камата за непрофитни финансиски институции кои им служат на домаќинствата</t>
  </si>
  <si>
    <t>Расходи за камата за финансиски друштва</t>
  </si>
  <si>
    <t>Расходи за камата за Централна банка</t>
  </si>
  <si>
    <t>Расходи за камата за банки</t>
  </si>
  <si>
    <t>Расходи за камата за штедилници</t>
  </si>
  <si>
    <t>Расходи за камата за осигурителни друштва</t>
  </si>
  <si>
    <t>Расходи за камата за пензиски фондови</t>
  </si>
  <si>
    <t>Расходи за камата за други финансиски институции</t>
  </si>
  <si>
    <t>Расходи за камати за домаќинствата</t>
  </si>
  <si>
    <t>Расходи за камати за самостојни вршители на дејност со личен труд</t>
  </si>
  <si>
    <t>Расходи за камата за физички лица</t>
  </si>
  <si>
    <t>Расходи за камата за нерезиденти</t>
  </si>
  <si>
    <t>Расходи за камата за нефинансиски друштва - нерезиденти</t>
  </si>
  <si>
    <t>Расходи за камата за држава - нерезиденти</t>
  </si>
  <si>
    <t>Расходи за камати за непрофитни друштва кои им служат на домаќинствата - нерезиденти</t>
  </si>
  <si>
    <t>Расходи за камата за финансиски друштва - нерезиденти</t>
  </si>
  <si>
    <t>Расходи за камата за домаќинства - нерезиденти</t>
  </si>
  <si>
    <t>НЕТО ПРИХОДИ ОД КАМАТИ</t>
  </si>
  <si>
    <t>НЕТО ПРИХОДИ ОД ПРОВИЗИИ И НАДОМЕСТОЦИ</t>
  </si>
  <si>
    <t>Приходи од провизии и надоместоци</t>
  </si>
  <si>
    <t>Расходи за провизии и надоместоци</t>
  </si>
  <si>
    <t>НЕТО ПРИХОДИ ОД ТРГУВАЊЕ</t>
  </si>
  <si>
    <t>Нето приходи од средствата и обврските за тргување</t>
  </si>
  <si>
    <t>Реализирани нето приходи од средствата и обврските за тргување</t>
  </si>
  <si>
    <t>Нереализирани нето приходи од средствата и обврските за тргување</t>
  </si>
  <si>
    <t>Нето приходи од дериватните средства и обврски чувани за тргување</t>
  </si>
  <si>
    <t>Реализирани нето приходи од дериватните средства и обврски чувани за тргување</t>
  </si>
  <si>
    <t>Нереализирани нето приходи од дериватните средства и обврски чувани за тргување</t>
  </si>
  <si>
    <t>Приходи од дивиденди од средствата за тргување</t>
  </si>
  <si>
    <t>Нето каматен приход од финансиските средства и обврски чувани за тргување</t>
  </si>
  <si>
    <t>НЕТО ПРИХОДИ ОД ДРУГИ ФИНАНСИСКИ ИНСТРУМЕНТИ ЕВИДЕНТИРАНИ ПО ОБЈЕКТИВНА ВРЕДНОСТ</t>
  </si>
  <si>
    <t>НЕТО ПРИХОДИ ОД КУРСНИ РАЗЛИКИ</t>
  </si>
  <si>
    <t>Реализирани нето приходи од курсни разлики</t>
  </si>
  <si>
    <t>Нереализирани нето приходи од курсни разлики</t>
  </si>
  <si>
    <t>Нето приходи од девизно валутно работење</t>
  </si>
  <si>
    <t>ОСТАНАТИ ПРИХОДИ ОД ДЕЈНОСТА</t>
  </si>
  <si>
    <t>Приходи врз основа на дивиденди и капитални вложувања</t>
  </si>
  <si>
    <t>Добивка од продажба на финансиските средства расположливи за продажба</t>
  </si>
  <si>
    <t>Капитални добивки реализирани од продажба на средства</t>
  </si>
  <si>
    <t>Ослободување на посебната резерва за вонбилансна изложеност</t>
  </si>
  <si>
    <t>Ослободување на останати резервирања</t>
  </si>
  <si>
    <t>Приходи по други основи</t>
  </si>
  <si>
    <t>Наплатени претходно отпишани побарувања</t>
  </si>
  <si>
    <t>Вонредни приходи</t>
  </si>
  <si>
    <t>ЗАГУБИ ПОРАДИ ОШТЕТУВАЊЕ - ИСПРАВКА НА ВРЕДНОСТА НА ФИНАНСИСКИТЕ СРЕДСТВА</t>
  </si>
  <si>
    <t xml:space="preserve">Исправка на вредноста (загуби поради оштетување) на финансиските средства </t>
  </si>
  <si>
    <t>Исправка на вредноста (загуби поради оштетување) на финансиските средства на поединечна основа</t>
  </si>
  <si>
    <t>Исправка на вредноста (загуби поради оштетување) на финансиските средства на групна основа</t>
  </si>
  <si>
    <t xml:space="preserve">Ослободување на исправката на вредноста (загуби поради оштетување) на финансиските средства </t>
  </si>
  <si>
    <t>Ослободување на исправката на вредноста (загуби поради оштетување) на финансиските средства на поединечна основа</t>
  </si>
  <si>
    <t>Ослободување на исправката на вредноста (загуби поради оштетување) на финансиските средства на групна основа</t>
  </si>
  <si>
    <t>Непризнаена исправка на вредност (загуба поради оштетување) на финансиските средства</t>
  </si>
  <si>
    <t>ЗАГУБИ ПОРАДИ ОШТЕТУВАЊЕ НА НЕФИНАНСИСКИТЕ СРЕДСТВА</t>
  </si>
  <si>
    <t>Исправка на вредноста (загуби поради оштетување) на нефинансиските средства</t>
  </si>
  <si>
    <t>Ослободување на исправката на вредност на нефинансиските средства</t>
  </si>
  <si>
    <t>ТРОШОЦИ ЗА ВРАБОТЕНИТЕ</t>
  </si>
  <si>
    <t>АМОРТИЗАЦИЈА</t>
  </si>
  <si>
    <t>ОСТАНАТИ РАСХОДИ НА ДЕЈНОСТА</t>
  </si>
  <si>
    <t>Општи и администратитвни трошоци</t>
  </si>
  <si>
    <t>Премии за осигурување на депозити</t>
  </si>
  <si>
    <t>Загуба од продажба на финансиски средства расположливи за продажба</t>
  </si>
  <si>
    <t>Посебна резерва за вонбилансна изложеност</t>
  </si>
  <si>
    <t>Останати резервирање</t>
  </si>
  <si>
    <t>Расходи по други основи</t>
  </si>
  <si>
    <t>Вонредни расходи</t>
  </si>
  <si>
    <t>ТЕКОВНА ДОБИВКА / ЗАГУБА</t>
  </si>
  <si>
    <t>* Интерна шема на НБРМ</t>
  </si>
  <si>
    <t>** Забелешка: Одредени минимални отстапувања меѓу поединечните износи и збирните износи се резултат на заокружувања</t>
  </si>
  <si>
    <t>Група Големи банки</t>
  </si>
  <si>
    <t>Група Средни банки</t>
  </si>
  <si>
    <t>social insurance funds</t>
  </si>
  <si>
    <t>pension funds</t>
  </si>
  <si>
    <t xml:space="preserve">states, non-residents </t>
  </si>
  <si>
    <t>non-profitable institutions serving households, non-residents</t>
  </si>
  <si>
    <t xml:space="preserve">РАСХОДИ ЗА КАМАТИ </t>
  </si>
  <si>
    <t xml:space="preserve">НЕТО ПРИХОДИ ОД ДРУГИ ФИНАНСИСКИ ИНСТРУМЕНТИ ЕВИДЕНТИРАНИ ПО ОБЈЕКТИВНА ВРЕДНОСТ </t>
  </si>
  <si>
    <t xml:space="preserve">Net income from financial assets and liabilities designated at fair value </t>
  </si>
  <si>
    <t>Capital losses realized from sales of assets</t>
  </si>
  <si>
    <t>Capital losses from sale of financial assets available for sale</t>
  </si>
  <si>
    <t>ТЕКОВНА ДОБИВКА/ЗАГУБА</t>
  </si>
  <si>
    <t>Расходи за камата за локална самоуправа</t>
  </si>
  <si>
    <t>* Интерна билансна шема на НБРМ</t>
  </si>
  <si>
    <t>Општи и административни трошоци</t>
  </si>
  <si>
    <t>ДОБИВКА (ЗАГУБА) ПРЕД ОДАНОЧУВАЊЕ</t>
  </si>
  <si>
    <t>ДАНОК НА ДОБИВКА</t>
  </si>
  <si>
    <t>Prihodi od kamati od lokalna samouprava</t>
  </si>
  <si>
    <t>Prihodi od kamati od samostojni vr{iteli na dejnost so li~en trud</t>
  </si>
  <si>
    <t>Prihodi od kamati od sektor dr`ava-nerezidenti</t>
  </si>
  <si>
    <t>Rashodi za kamati za lokalna samouprava</t>
  </si>
  <si>
    <t xml:space="preserve"> Rashodi za kamati za doma}instva</t>
  </si>
  <si>
    <t>Rashodi za kamati za samostojnite vr{iteli na dejnost so li~en trud</t>
  </si>
  <si>
    <t xml:space="preserve">NETO PRIHODI OD KAMATI </t>
  </si>
  <si>
    <t>Prihodi od kamata od vlo`uvawata vo hartii od vrednost ~uvani za trguvawe</t>
  </si>
  <si>
    <t>Rashodi za kamata od finansiski obvrski ~uvani za trguvawe</t>
  </si>
  <si>
    <t>Приходи од камати од сектор држава - нерезиденти</t>
  </si>
  <si>
    <t>Приходи од камати од непрофитни институции кои им служат на домаќинствата - нерезиденти по сонов на кредити и пласмани</t>
  </si>
  <si>
    <t>Група големи банки *</t>
  </si>
  <si>
    <t>Група средни банки *</t>
  </si>
  <si>
    <t>Група мали банки *</t>
  </si>
  <si>
    <t>ТЕКОВНА ДОБИВКА /ЗАГУБА</t>
  </si>
  <si>
    <t>* Во согласност со методологијата за утврдување на големината на банките по групи, за 31.12.2012 се направи прегрупирање на банките според што една банка од групата средни банки премина во групата големи банки и една банка од групата мали банки премина во групата средни банки. Покрај ова, бројот на мали банки дополнително се намали бидејќи една банка од групата мали банки се припои со една банка од групата средни банки.</t>
  </si>
  <si>
    <t>Приходи од камата од домаќинства - нерезиденти</t>
  </si>
  <si>
    <t>Расходи за камата на локална самоуправа</t>
  </si>
  <si>
    <t>Расходи за камата на фондови за социјално осигурување</t>
  </si>
  <si>
    <t>Расходи за камата за непрофитни институции кои им служат на домаќинствата - нерезиденти</t>
  </si>
  <si>
    <t>30.6.2013</t>
  </si>
  <si>
    <t>31.3.2013</t>
  </si>
  <si>
    <t>30.9.2012</t>
  </si>
  <si>
    <t>30.6.2012</t>
  </si>
  <si>
    <t>31.3.2012</t>
  </si>
  <si>
    <t>30.9.2011</t>
  </si>
  <si>
    <t>30.6.2011</t>
  </si>
  <si>
    <t>31.3.2011</t>
  </si>
  <si>
    <t>30.9.2010</t>
  </si>
  <si>
    <t>30.6.2010</t>
  </si>
  <si>
    <t>30.9.2009</t>
  </si>
  <si>
    <t>30.6.2009</t>
  </si>
  <si>
    <t>31.3.2009</t>
  </si>
  <si>
    <t>30.9.2008 godina</t>
  </si>
  <si>
    <t>30.6.2008 godina</t>
  </si>
  <si>
    <t>31.3.2008 godina</t>
  </si>
  <si>
    <t>30.9.2007 godina</t>
  </si>
  <si>
    <t>30.6.2007 godina</t>
  </si>
  <si>
    <t>31.3.2007 godina</t>
  </si>
  <si>
    <t>30.9.2006</t>
  </si>
  <si>
    <t>30.6.2006</t>
  </si>
  <si>
    <t>31.3.2006</t>
  </si>
  <si>
    <t>30.9.2005</t>
  </si>
  <si>
    <t>30.6.2005 godina</t>
  </si>
  <si>
    <t>31.3.2005</t>
  </si>
  <si>
    <t>local government</t>
  </si>
  <si>
    <t>insurance companies</t>
  </si>
  <si>
    <t>households, non-residents</t>
  </si>
  <si>
    <t>Extraordinary income</t>
  </si>
  <si>
    <t>Unrecognized Impairment losses of financial assets</t>
  </si>
  <si>
    <t>Големи банки</t>
  </si>
  <si>
    <t>Средни банки</t>
  </si>
  <si>
    <t>Мали банки</t>
  </si>
  <si>
    <t xml:space="preserve"> Ослободување на исправката на вредноста (загуби поради оштетување) на нефинансиските средства</t>
  </si>
  <si>
    <t>30.9.2013</t>
  </si>
  <si>
    <t>Unrecognized impairment losses of financial assets</t>
  </si>
  <si>
    <t>Приходи од камати од друштва за осигурување</t>
  </si>
  <si>
    <t>Останати резервирања</t>
  </si>
  <si>
    <t>ДОБИВКА/ЗАГУБА ПРЕД ОДАНОЧУВАЊЕ</t>
  </si>
  <si>
    <t>ДОБИВКА/ЗАГУБА ПО ОДАНОЧУВАЊЕ</t>
  </si>
  <si>
    <t xml:space="preserve">Големи банки </t>
  </si>
  <si>
    <t xml:space="preserve">Средни банки </t>
  </si>
  <si>
    <t xml:space="preserve">Мали банки </t>
  </si>
  <si>
    <t>Приходи од камати од нефинансиските друштва</t>
  </si>
  <si>
    <t>Приходи од камати од приватните нефинансиски друштва</t>
  </si>
  <si>
    <t>Приходи од камати од јавните нефинансиски друштва</t>
  </si>
  <si>
    <t>Приходи од камати од секторот „држава“</t>
  </si>
  <si>
    <t>Приходи од камати од централната влада</t>
  </si>
  <si>
    <t>Приходи од камати од локалната самоуправа</t>
  </si>
  <si>
    <t>Приходи од камата од непрофитните финансиски институции коишто им служат на домаќинствата</t>
  </si>
  <si>
    <t>Приходи од камати од финансиските друштва</t>
  </si>
  <si>
    <t>Приходи од камати од централната банка</t>
  </si>
  <si>
    <t>Приходи од камати од банките</t>
  </si>
  <si>
    <t>Приходи од камати од штедилниците</t>
  </si>
  <si>
    <t>Приходи од камати од осигурителните друштва</t>
  </si>
  <si>
    <t>Приходи од камати од пензиските фондови</t>
  </si>
  <si>
    <t>Приходи од камати од другите финансиски друштва</t>
  </si>
  <si>
    <t>Приходи од камати од домаќинствата</t>
  </si>
  <si>
    <t>Приходи од камати од самостојните вршители на дејност со личен труд</t>
  </si>
  <si>
    <t>Приходи од камата од физичките лица</t>
  </si>
  <si>
    <t>Приходи од камати од нерезидентите</t>
  </si>
  <si>
    <t>Приходи од камати од нефинансиските друштва - нерезиденти</t>
  </si>
  <si>
    <t>Приходи од камата од финансиските друштва - нерезиденти</t>
  </si>
  <si>
    <t>Исправка на вредноста (загуби поради оштетување) на приходите од камата на нето-основа</t>
  </si>
  <si>
    <t>Расходи за камати на нефинансиските друштва</t>
  </si>
  <si>
    <t>Расходи за камати за приватните нефинансиски друштва</t>
  </si>
  <si>
    <t>Расходи за камати за јавните нефинансиски друштва</t>
  </si>
  <si>
    <t>Расходи за камата за секторот „држава“</t>
  </si>
  <si>
    <t>Расходи за камата на централната влада</t>
  </si>
  <si>
    <t>Расходи за камата за непрофитните финансиски институции коишто им служат на домаќинствата</t>
  </si>
  <si>
    <t>Расходи за камата за финансиските друштва</t>
  </si>
  <si>
    <t>Расходи за камата за централната банка</t>
  </si>
  <si>
    <t>Расходи за камата за банките</t>
  </si>
  <si>
    <t>Расходи за камата за штедилниците</t>
  </si>
  <si>
    <t>Расходи за камата за осигурителните друштва</t>
  </si>
  <si>
    <t>Расходи за камата за пензиските фондови</t>
  </si>
  <si>
    <t>Расходи за камата за другите финансиски институции</t>
  </si>
  <si>
    <t>Расходи за камати за самостојните вршители на дејност со личен труд</t>
  </si>
  <si>
    <t>Расходи за камата за физичките лица</t>
  </si>
  <si>
    <t>Расходи за камата за нерезидентите</t>
  </si>
  <si>
    <t>Расходи за камата за нефинансиските друштва - нерезиденти</t>
  </si>
  <si>
    <t>Расходи за камата за финансиските друштва - нерезиденти</t>
  </si>
  <si>
    <t>Расходи за камата за домаќинствата - нерезиденти</t>
  </si>
  <si>
    <t>НЕТО-ПРИХОДИ ОД КАМАТИ</t>
  </si>
  <si>
    <t>НЕТО-ПРИХОДИ ОД ПРОВИЗИИ И НАДОМЕСТОЦИ</t>
  </si>
  <si>
    <t>НЕТО-ПРИХОДИ ОД ТРГУВАЊЕ</t>
  </si>
  <si>
    <t>Нето-приходи од средствата и обврските за тргување</t>
  </si>
  <si>
    <t>Остварени нето-приходи од средствата и обврските за тргување</t>
  </si>
  <si>
    <t>Неостварени нето-приходи од средствата и обврските за тргување</t>
  </si>
  <si>
    <t>Нето-приходи од дериватните средства и обврски чувани за тргување</t>
  </si>
  <si>
    <t>Остварени нето-приходи од дериватните средства и обврски чувани за тргување</t>
  </si>
  <si>
    <t>Неостварени нето-приходи од дериватните средства и обврски чувани за тргување</t>
  </si>
  <si>
    <t xml:space="preserve">Ослободување на исправката на вредноста (загуби поради оштетување) на нефинансиските средства </t>
  </si>
  <si>
    <t>Премии за осигурување депозити</t>
  </si>
  <si>
    <t>Загуба од продажба на финансиските средства расположливи за продажба</t>
  </si>
  <si>
    <t>Посебна резерва за вонбилансната изложеност</t>
  </si>
  <si>
    <t>30.6.2014</t>
  </si>
  <si>
    <t>30.9.2014</t>
  </si>
  <si>
    <t>31.12.2014</t>
  </si>
  <si>
    <t>Расходи за камата на локалната самоуправа</t>
  </si>
  <si>
    <t>Расходи за камата за државата - нерезиденти</t>
  </si>
  <si>
    <t>Остварени нето-приходи од курсни разлики</t>
  </si>
  <si>
    <t>Неостварени нето-приходи од курсни разлики</t>
  </si>
  <si>
    <t>Нето-приходи од девизно валутно работење</t>
  </si>
  <si>
    <t xml:space="preserve">НЕТО-ПРИХОДИ ОД ДРУГИ ФИНАНСИСКИ ИНСТРУМЕНТИ ЕВИДЕНТИРАНИ ПО ОБЈЕКТИВНА ВРЕДНОСТ </t>
  </si>
  <si>
    <t>НЕТО-ПРИХОДИ ОД КУРСНИ РАЗЛИКИ</t>
  </si>
  <si>
    <t>Капитални добивки остварени од продажба на средства</t>
  </si>
  <si>
    <t>Ослободување на останатите резервирања</t>
  </si>
  <si>
    <t>31.3.2015</t>
  </si>
  <si>
    <t>Расходи за камата за централната влада</t>
  </si>
  <si>
    <t>Расходи за камата за локалната самоуправа</t>
  </si>
  <si>
    <t>Расходи за камата за секторот „држава“ - нерезиденти</t>
  </si>
  <si>
    <t>Расходи за камата за непрофитните институции коишто им служат на домаќинствата - нерезиденти</t>
  </si>
  <si>
    <t>Расходи за камата за непрофитните институции коишто им служат на домаќинствата</t>
  </si>
  <si>
    <t>Нето каматен приход од финансиски средства и обврски чувани за тргување</t>
  </si>
  <si>
    <t>Нето-приходи од дериватните средства и обврски чувани за управување со ризик</t>
  </si>
  <si>
    <t>Неостварени нето-приходи од дериватните средства и обврски чувани за управување со ризик</t>
  </si>
  <si>
    <t>30.6.2015</t>
  </si>
  <si>
    <t>30.9.2015</t>
  </si>
  <si>
    <t>31.12.2015</t>
  </si>
  <si>
    <t xml:space="preserve">Приходи од камати од фондови за социјално осигурување </t>
  </si>
  <si>
    <t>Приходи од камати од држава - нерезиденти</t>
  </si>
  <si>
    <t>31.3.2016</t>
  </si>
  <si>
    <t>30.6.2016</t>
  </si>
  <si>
    <t>Приходи од камати од државата - нерезиденти</t>
  </si>
  <si>
    <t>30.9.2016</t>
  </si>
  <si>
    <t>31.12.2016</t>
  </si>
  <si>
    <t>31.3.2017</t>
  </si>
  <si>
    <t>30.6.2017</t>
  </si>
  <si>
    <t>30.9.2017</t>
  </si>
  <si>
    <t>31.12.2017</t>
  </si>
  <si>
    <t>Исправка на вредноста (загуби поради оштетување) на финансиските средства и посебна резерва за вонбилансна изложеност</t>
  </si>
  <si>
    <t>Ослободување на исправката на вредноста (загуби поради оштетување) на финансиските средства и посебната резерва за вонбиласна изложеност</t>
  </si>
  <si>
    <t>НЕТО-ПРИХОДИ ОД ИНСТРУМЕНТИ МЕРЕНИ ПО ОБЈЕКТИВНА ВРЕДНОСТ ПРЕКУ БИЛАНСОТ НА УСПЕХ (ВКЛУЧУВАЈЌИ ЗА ТРГУВАЊЕ)</t>
  </si>
  <si>
    <t>Нето-приходи од средствата и обврските мерени по објективна вредност преку билансот на успех</t>
  </si>
  <si>
    <t>Остварени нето-приходи од средствата и обврските мерени по објективна вредност преку билансот на успех</t>
  </si>
  <si>
    <t>Неостварени нето-приходи од средствата и обврските мерени по објективна вредност преку билансот на успех</t>
  </si>
  <si>
    <t>Нето-приходи од дериватните средства и обврски мерени по објективна вредност преку билансот на успех</t>
  </si>
  <si>
    <t>Остварени нето-приходи од дериватните средства и обврски мерени по објективна вредност преку билансот на успех</t>
  </si>
  <si>
    <t>Неостварени нето-приходи од дериватните средства и обврски мерени по објективна вредност преку билансот на успех</t>
  </si>
  <si>
    <t>НЕТО-ПРИХОДИ ОД ДРУГИ ФИНАНСИСКИ ИНСТРУМЕНТИ МЕРЕНИ ПО ОБЈЕКТИВНА ВРЕДНОСТ ПРЕКУ БИЛАНСОТ НА УСПЕХ, ОПРЕДЕЛЕНИ КАКО ТАКВИ ПРИ ПОЧЕТНОТО ПРИЗНАВАЊЕ</t>
  </si>
  <si>
    <t>Нето-приходи од средствата и обврските мерени по објективна вредност преку билансот на успех, определени како такви при почетното признавање</t>
  </si>
  <si>
    <t>Неостварени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</si>
  <si>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Добивка од продажба на финансиските средства мерени по објективна вредност преку останата сеопфатна добивка</t>
  </si>
  <si>
    <t>Загуба од продажба на финансиските средства мерени по објективна вредност преку останата сеопфатна добивка</t>
  </si>
  <si>
    <t>ЗАГУБИ ПОРАДИ ОШТЕТУВАЊЕ - ИСПРАВКА НА ВРЕДНОСТА НА ФИНАНСИСКИТЕ СРЕДСТВА И ПОСЕБНА РЕЗЕРВА ЗА ПОТЕНЦИЈАЛНИ КРЕДИТНИ ЗАГУБИ ОД ВОНБИЛАНСНА ИЗЛОЖЕНОСТ</t>
  </si>
  <si>
    <t>Посебна резерва за потенцијални кредитни загуби од вонбилансна изложеност</t>
  </si>
  <si>
    <t>Ослободување на посебната резерва за потенцијални кредитни загуби од вонбилансна изложеност</t>
  </si>
  <si>
    <t>31.3.2018</t>
  </si>
  <si>
    <t>30.6.2018</t>
  </si>
  <si>
    <t>30.9.2018</t>
  </si>
  <si>
    <t>31.12.2018</t>
  </si>
  <si>
    <t>Oстварени нето-приходи од средствата и обврските мерени по објективна вредност преку билансот на успех, определени како такви при почетното признавање</t>
  </si>
  <si>
    <t>31.3.2019</t>
  </si>
  <si>
    <t>30.6.2019</t>
  </si>
  <si>
    <t>30.9.2019</t>
  </si>
  <si>
    <t>Oстварени нето-приходи од средствата и обврските мерени по објективна вредност преку билансот на успех</t>
  </si>
  <si>
    <t>31.12.2019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</si>
</sst>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д_е_н_._-;\-* #,##0.00\ _д_е_н_._-;_-* &quot;-&quot;??\ _д_е_н_._-;_-@_-"/>
    <numFmt numFmtId="165" formatCode="0.0%"/>
    <numFmt numFmtId="166" formatCode="#,##0_ ;\-#,##0\ "/>
    <numFmt numFmtId="167" formatCode="_(* #,##0_);_(* \(#,##0\);_(* &quot;-&quot;??_);_(@_)"/>
    <numFmt numFmtId="168" formatCode="_-* #,##0.00_-;\-* #,##0.00_-;_-* &quot;-&quot;??_-;_-@_-"/>
    <numFmt numFmtId="169" formatCode="#,##0.0"/>
    <numFmt numFmtId="170" formatCode="&quot;   &quot;@"/>
    <numFmt numFmtId="171" formatCode="&quot;      &quot;@"/>
    <numFmt numFmtId="172" formatCode="&quot;         &quot;@"/>
    <numFmt numFmtId="173" formatCode="&quot;            &quot;@"/>
    <numFmt numFmtId="174" formatCode="&quot;               &quot;@"/>
    <numFmt numFmtId="175" formatCode="_-[$€-2]* #,##0.00_-;\-[$€-2]* #,##0.00_-;_-[$€-2]* &quot;-&quot;??_-"/>
    <numFmt numFmtId="176" formatCode="General_)"/>
    <numFmt numFmtId="177" formatCode="[Black][&gt;0.05]#,##0.0;[Black][&lt;-0.05]\-#,##0.0;;"/>
    <numFmt numFmtId="178" formatCode="[Black][&gt;0.5]#,##0;[Black][&lt;-0.5]\-#,##0;;"/>
    <numFmt numFmtId="179" formatCode="0.0"/>
    <numFmt numFmtId="180" formatCode="#,##0.00000"/>
    <numFmt numFmtId="181" formatCode="#,##0.0000"/>
    <numFmt numFmtId="182" formatCode="#,##0.000"/>
  </numFmts>
  <fonts count="75">
    <font>
      <sz val="11"/>
      <color theme="1"/>
      <name val="Calibri"/>
      <family val="2"/>
      <charset val="204"/>
      <scheme val="minor"/>
    </font>
    <font>
      <b/>
      <i/>
      <sz val="10"/>
      <name val="Mac C Times"/>
      <family val="1"/>
    </font>
    <font>
      <sz val="10"/>
      <name val="MAC C Times"/>
      <family val="1"/>
    </font>
    <font>
      <sz val="11"/>
      <name val="MAC C Times"/>
      <family val="1"/>
    </font>
    <font>
      <b/>
      <i/>
      <sz val="9"/>
      <name val="MAC C Times"/>
      <family val="1"/>
    </font>
    <font>
      <i/>
      <sz val="9"/>
      <name val="MAC C Times"/>
      <family val="1"/>
    </font>
    <font>
      <sz val="9"/>
      <name val="MAC C Times"/>
      <family val="1"/>
    </font>
    <font>
      <sz val="10"/>
      <name val="Arial"/>
      <family val="2"/>
    </font>
    <font>
      <sz val="10"/>
      <name val="Times New Roman"/>
      <family val="1"/>
      <charset val="204"/>
    </font>
    <font>
      <b/>
      <sz val="10"/>
      <name val="MAC C Times"/>
      <family val="1"/>
    </font>
    <font>
      <i/>
      <sz val="10"/>
      <name val="MAC C Times"/>
      <family val="1"/>
    </font>
    <font>
      <b/>
      <sz val="10"/>
      <name val="Times New Roman"/>
      <family val="1"/>
      <charset val="204"/>
    </font>
    <font>
      <b/>
      <sz val="10"/>
      <name val="Times New Roman"/>
      <family val="1"/>
    </font>
    <font>
      <b/>
      <i/>
      <sz val="10"/>
      <name val="Times New Roman"/>
      <family val="1"/>
    </font>
    <font>
      <i/>
      <sz val="10"/>
      <name val="Times New Roman"/>
      <family val="1"/>
      <charset val="204"/>
    </font>
    <font>
      <i/>
      <sz val="10"/>
      <name val="Times New Roman"/>
      <family val="1"/>
    </font>
    <font>
      <b/>
      <i/>
      <sz val="10"/>
      <color indexed="8"/>
      <name val="MAC C Times"/>
      <family val="1"/>
    </font>
    <font>
      <b/>
      <sz val="9"/>
      <name val="Arial"/>
      <family val="2"/>
    </font>
    <font>
      <sz val="10"/>
      <name val="Arial"/>
      <family val="2"/>
      <charset val="204"/>
    </font>
    <font>
      <b/>
      <sz val="10"/>
      <name val="Tahoma"/>
      <family val="2"/>
      <charset val="204"/>
    </font>
    <font>
      <sz val="10"/>
      <name val="Tahoma"/>
      <family val="2"/>
      <charset val="204"/>
    </font>
    <font>
      <b/>
      <i/>
      <sz val="10"/>
      <name val="Tahoma"/>
      <family val="2"/>
      <charset val="204"/>
    </font>
    <font>
      <b/>
      <i/>
      <sz val="10"/>
      <color indexed="8"/>
      <name val="Tahoma"/>
      <family val="2"/>
      <charset val="204"/>
    </font>
    <font>
      <i/>
      <sz val="10"/>
      <name val="Tahoma"/>
      <family val="2"/>
      <charset val="204"/>
    </font>
    <font>
      <b/>
      <sz val="9"/>
      <name val="Tahoma"/>
      <family val="2"/>
      <charset val="204"/>
    </font>
    <font>
      <sz val="10"/>
      <name val="Tahoma"/>
      <family val="2"/>
    </font>
    <font>
      <b/>
      <sz val="10"/>
      <name val="Tahoma"/>
      <family val="2"/>
    </font>
    <font>
      <i/>
      <sz val="10"/>
      <name val="Tahoma"/>
      <family val="2"/>
    </font>
    <font>
      <b/>
      <i/>
      <sz val="10"/>
      <name val="Tahoma"/>
      <family val="2"/>
    </font>
    <font>
      <sz val="9"/>
      <name val="Times New Roman"/>
      <family val="1"/>
    </font>
    <font>
      <sz val="10"/>
      <color indexed="12"/>
      <name val="MS Sans Serif"/>
      <family val="2"/>
    </font>
    <font>
      <sz val="11"/>
      <color indexed="8"/>
      <name val="Calibri"/>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0"/>
      <name val="SvobodaFWF"/>
      <charset val="2"/>
    </font>
    <font>
      <sz val="12"/>
      <color indexed="24"/>
      <name val="Arial"/>
      <family val="2"/>
    </font>
    <font>
      <sz val="12"/>
      <name val="Helv"/>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12"/>
      <color indexed="24"/>
      <name val="Arial"/>
      <family val="2"/>
    </font>
    <font>
      <sz val="11"/>
      <color indexed="62"/>
      <name val="Calibri"/>
      <family val="2"/>
    </font>
    <font>
      <sz val="11"/>
      <color indexed="52"/>
      <name val="Calibri"/>
      <family val="2"/>
    </font>
    <font>
      <sz val="10"/>
      <name val="Times New Roman"/>
      <family val="1"/>
    </font>
    <font>
      <sz val="11"/>
      <color indexed="60"/>
      <name val="Calibri"/>
      <family val="2"/>
    </font>
    <font>
      <sz val="11"/>
      <name val="Tms Rmn"/>
    </font>
    <font>
      <sz val="10"/>
      <color indexed="8"/>
      <name val="Arial"/>
      <family val="2"/>
    </font>
    <font>
      <b/>
      <sz val="11"/>
      <color indexed="63"/>
      <name val="Calibri"/>
      <family val="2"/>
    </font>
    <font>
      <b/>
      <sz val="18"/>
      <color indexed="56"/>
      <name val="Cambria"/>
      <family val="2"/>
    </font>
    <font>
      <b/>
      <sz val="18"/>
      <color indexed="62"/>
      <name val="Cambria"/>
      <family val="2"/>
    </font>
    <font>
      <b/>
      <sz val="11"/>
      <color indexed="8"/>
      <name val="Calibri"/>
      <family val="2"/>
    </font>
    <font>
      <sz val="11"/>
      <color indexed="10"/>
      <name val="Calibri"/>
      <family val="2"/>
    </font>
    <font>
      <sz val="11"/>
      <color theme="1"/>
      <name val="Calibri"/>
      <family val="2"/>
      <charset val="204"/>
      <scheme val="minor"/>
    </font>
    <font>
      <sz val="11"/>
      <color theme="1"/>
      <name val="Calibri"/>
      <family val="2"/>
      <scheme val="minor"/>
    </font>
    <font>
      <b/>
      <sz val="10"/>
      <color rgb="FFFF0000"/>
      <name val="Tahoma"/>
      <family val="2"/>
      <charset val="204"/>
    </font>
    <font>
      <i/>
      <sz val="10"/>
      <color theme="1"/>
      <name val="Tahoma"/>
      <family val="2"/>
    </font>
    <font>
      <sz val="10"/>
      <color theme="1"/>
      <name val="Tahoma"/>
      <family val="2"/>
    </font>
    <font>
      <sz val="11"/>
      <color theme="1"/>
      <name val="Tahoma"/>
      <family val="2"/>
      <charset val="204"/>
    </font>
    <font>
      <sz val="10"/>
      <color theme="1"/>
      <name val="Tahoma"/>
      <family val="2"/>
      <charset val="204"/>
    </font>
    <font>
      <b/>
      <i/>
      <sz val="10"/>
      <color theme="1"/>
      <name val="MAC C Times"/>
      <family val="1"/>
    </font>
    <font>
      <b/>
      <sz val="10"/>
      <color theme="1"/>
      <name val="Tahoma"/>
      <family val="2"/>
    </font>
  </fonts>
  <fills count="40">
    <fill>
      <patternFill patternType="none"/>
    </fill>
    <fill>
      <patternFill patternType="gray125"/>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8"/>
      </patternFill>
    </fill>
    <fill>
      <patternFill patternType="solid">
        <fgColor indexed="29"/>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41"/>
        <bgColor indexed="64"/>
      </patternFill>
    </fill>
    <fill>
      <patternFill patternType="solid">
        <fgColor indexed="55"/>
        <bgColor indexed="64"/>
      </patternFill>
    </fill>
    <fill>
      <patternFill patternType="solid">
        <fgColor indexed="50"/>
        <bgColor indexed="64"/>
      </patternFill>
    </fill>
    <fill>
      <patternFill patternType="solid">
        <fgColor indexed="22"/>
        <bgColor indexed="8"/>
      </patternFill>
    </fill>
    <fill>
      <patternFill patternType="solid">
        <fgColor indexed="55"/>
        <bgColor indexed="8"/>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0" tint="-0.34998626667073579"/>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8"/>
      </bottom>
      <diagonal/>
    </border>
    <border>
      <left/>
      <right/>
      <top/>
      <bottom style="medium">
        <color indexed="30"/>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9"/>
      </top>
      <bottom style="double">
        <color indexed="49"/>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medium">
        <color indexed="64"/>
      </top>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28">
    <xf numFmtId="0" fontId="0" fillId="0" borderId="0"/>
    <xf numFmtId="170" fontId="29" fillId="0" borderId="0" applyFont="0" applyFill="0" applyBorder="0" applyAlignment="0" applyProtection="0"/>
    <xf numFmtId="38" fontId="30" fillId="0" borderId="0" applyFill="0" applyBorder="0" applyAlignment="0">
      <protection locked="0"/>
    </xf>
    <xf numFmtId="171" fontId="29" fillId="0" borderId="0" applyFont="0" applyFill="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0" fontId="31" fillId="5" borderId="0" applyNumberFormat="0" applyBorder="0" applyAlignment="0" applyProtection="0"/>
    <xf numFmtId="172" fontId="29" fillId="0" borderId="0" applyFont="0" applyFill="0" applyBorder="0" applyAlignment="0" applyProtection="0"/>
    <xf numFmtId="173" fontId="29" fillId="0" borderId="0" applyFont="0" applyFill="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74" fontId="29" fillId="0" borderId="0" applyFont="0" applyFill="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1"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5"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3" borderId="1" applyNumberFormat="0" applyAlignment="0" applyProtection="0"/>
    <xf numFmtId="0" fontId="35" fillId="3" borderId="1" applyNumberFormat="0" applyAlignment="0" applyProtection="0"/>
    <xf numFmtId="0" fontId="35" fillId="3" borderId="1" applyNumberFormat="0" applyAlignment="0" applyProtection="0"/>
    <xf numFmtId="0" fontId="35" fillId="3"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5" fillId="25" borderId="1"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0" fontId="36" fillId="26" borderId="2" applyNumberFormat="0" applyAlignment="0" applyProtection="0"/>
    <xf numFmtId="1" fontId="37" fillId="27" borderId="3">
      <alignment horizontal="right" vertical="center"/>
    </xf>
    <xf numFmtId="0" fontId="38" fillId="27" borderId="3">
      <alignment horizontal="right" vertical="center"/>
    </xf>
    <xf numFmtId="0" fontId="7" fillId="27" borderId="4"/>
    <xf numFmtId="0" fontId="37" fillId="28" borderId="3">
      <alignment horizontal="center" vertical="center"/>
    </xf>
    <xf numFmtId="1" fontId="37" fillId="27" borderId="3">
      <alignment horizontal="right" vertical="center"/>
    </xf>
    <xf numFmtId="0" fontId="7" fillId="27" borderId="0"/>
    <xf numFmtId="0" fontId="39" fillId="27" borderId="3">
      <alignment horizontal="left" vertical="center"/>
    </xf>
    <xf numFmtId="0" fontId="39" fillId="27" borderId="3"/>
    <xf numFmtId="0" fontId="38" fillId="27" borderId="3">
      <alignment horizontal="right" vertical="center"/>
    </xf>
    <xf numFmtId="0" fontId="40" fillId="29" borderId="3">
      <alignment horizontal="left" vertical="center"/>
    </xf>
    <xf numFmtId="0" fontId="40" fillId="29" borderId="3">
      <alignment horizontal="left" vertical="center"/>
    </xf>
    <xf numFmtId="0" fontId="41" fillId="27" borderId="3">
      <alignment horizontal="left" vertical="center"/>
    </xf>
    <xf numFmtId="0" fontId="42" fillId="27" borderId="4"/>
    <xf numFmtId="0" fontId="37" fillId="30" borderId="3">
      <alignment horizontal="left" vertical="center"/>
    </xf>
    <xf numFmtId="164" fontId="66" fillId="0" borderId="0" applyFont="0" applyFill="0" applyBorder="0" applyAlignment="0" applyProtection="0"/>
    <xf numFmtId="43" fontId="1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8" fontId="7" fillId="0" borderId="0" applyFont="0" applyFill="0" applyBorder="0" applyAlignment="0" applyProtection="0"/>
    <xf numFmtId="43" fontId="3" fillId="0" borderId="0" applyFont="0" applyFill="0" applyBorder="0" applyAlignment="0" applyProtection="0"/>
    <xf numFmtId="44" fontId="7" fillId="0" borderId="0" applyFont="0" applyFill="0" applyBorder="0" applyAlignment="0" applyProtection="0"/>
    <xf numFmtId="44" fontId="31" fillId="0" borderId="0" applyFont="0" applyFill="0" applyBorder="0" applyAlignment="0" applyProtection="0"/>
    <xf numFmtId="0" fontId="18" fillId="0" borderId="0"/>
    <xf numFmtId="0" fontId="44" fillId="0" borderId="0" applyProtection="0"/>
    <xf numFmtId="175" fontId="7" fillId="0" borderId="0" applyFont="0" applyFill="0" applyBorder="0" applyAlignment="0" applyProtection="0"/>
    <xf numFmtId="176" fontId="45" fillId="0" borderId="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2" fontId="44" fillId="0" borderId="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7" fillId="6" borderId="0" applyNumberFormat="0" applyBorder="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9" fillId="0" borderId="6"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48" fillId="0" borderId="5"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1" fillId="0" borderId="8"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0" fillId="0" borderId="7"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9"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44" fillId="0" borderId="0" applyNumberFormat="0" applyFont="0" applyFill="0" applyBorder="0" applyAlignment="0" applyProtection="0"/>
    <xf numFmtId="0" fontId="54" fillId="0" borderId="0" applyProtection="0"/>
    <xf numFmtId="169" fontId="29" fillId="0" borderId="0" applyFont="0" applyFill="0" applyBorder="0" applyAlignment="0" applyProtection="0"/>
    <xf numFmtId="3" fontId="29" fillId="0" borderId="0" applyFont="0" applyFill="0" applyBorder="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5" fillId="5" borderId="1" applyNumberFormat="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0" fontId="56" fillId="0" borderId="11" applyNumberFormat="0" applyFill="0" applyAlignment="0" applyProtection="0"/>
    <xf numFmtId="41" fontId="57" fillId="0" borderId="0" applyFont="0" applyFill="0" applyBorder="0" applyAlignment="0" applyProtection="0"/>
    <xf numFmtId="43" fontId="57" fillId="0" borderId="0" applyFont="0" applyFill="0" applyBorder="0" applyAlignment="0" applyProtection="0"/>
    <xf numFmtId="42" fontId="57" fillId="0" borderId="0" applyFont="0" applyFill="0" applyBorder="0" applyAlignment="0" applyProtection="0"/>
    <xf numFmtId="44" fontId="57" fillId="0" borderId="0" applyFont="0" applyFill="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7" fillId="0" borderId="0"/>
    <xf numFmtId="0" fontId="59" fillId="0" borderId="0"/>
    <xf numFmtId="0" fontId="59" fillId="0" borderId="0"/>
    <xf numFmtId="0" fontId="7"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7" fillId="0" borderId="0"/>
    <xf numFmtId="0" fontId="7" fillId="0" borderId="0"/>
    <xf numFmtId="0" fontId="18" fillId="0" borderId="0"/>
    <xf numFmtId="0" fontId="67" fillId="0" borderId="0"/>
    <xf numFmtId="0" fontId="31" fillId="0" borderId="0"/>
    <xf numFmtId="0" fontId="67" fillId="0" borderId="0"/>
    <xf numFmtId="0" fontId="7" fillId="0" borderId="0"/>
    <xf numFmtId="0" fontId="7" fillId="0" borderId="0"/>
    <xf numFmtId="0" fontId="31" fillId="0" borderId="0"/>
    <xf numFmtId="0" fontId="67" fillId="0" borderId="0"/>
    <xf numFmtId="0" fontId="60" fillId="0" borderId="0">
      <alignment vertical="top"/>
    </xf>
    <xf numFmtId="0" fontId="18" fillId="0" borderId="0"/>
    <xf numFmtId="0" fontId="67" fillId="0" borderId="0"/>
    <xf numFmtId="0" fontId="66" fillId="0" borderId="0"/>
    <xf numFmtId="0" fontId="67" fillId="0" borderId="0"/>
    <xf numFmtId="0" fontId="7" fillId="0" borderId="0"/>
    <xf numFmtId="0" fontId="67" fillId="0" borderId="0"/>
    <xf numFmtId="0" fontId="67" fillId="0" borderId="0"/>
    <xf numFmtId="0" fontId="7" fillId="0" borderId="0"/>
    <xf numFmtId="0" fontId="7" fillId="0" borderId="0"/>
    <xf numFmtId="0" fontId="7" fillId="0" borderId="0"/>
    <xf numFmtId="0" fontId="7" fillId="0" borderId="0"/>
    <xf numFmtId="0" fontId="7" fillId="0" borderId="0"/>
    <xf numFmtId="0" fontId="60" fillId="0" borderId="0">
      <alignment vertical="top"/>
    </xf>
    <xf numFmtId="0" fontId="60" fillId="0" borderId="0">
      <alignment vertical="top"/>
    </xf>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8" fillId="0" borderId="0"/>
    <xf numFmtId="0" fontId="18" fillId="0" borderId="0"/>
    <xf numFmtId="0" fontId="2" fillId="0" borderId="0"/>
    <xf numFmtId="0" fontId="7" fillId="0" borderId="0"/>
    <xf numFmtId="0" fontId="7" fillId="0" borderId="0"/>
    <xf numFmtId="0" fontId="7" fillId="0" borderId="0"/>
    <xf numFmtId="0" fontId="7" fillId="0" borderId="0"/>
    <xf numFmtId="0" fontId="67" fillId="0" borderId="0"/>
    <xf numFmtId="0" fontId="31" fillId="0" borderId="0"/>
    <xf numFmtId="0" fontId="60" fillId="0" borderId="0">
      <alignment vertical="top"/>
    </xf>
    <xf numFmtId="0" fontId="60" fillId="0" borderId="0">
      <alignment vertical="top"/>
    </xf>
    <xf numFmtId="0" fontId="31" fillId="0" borderId="0"/>
    <xf numFmtId="0" fontId="18" fillId="0" borderId="0"/>
    <xf numFmtId="0" fontId="7" fillId="0" borderId="0"/>
    <xf numFmtId="0" fontId="66" fillId="0" borderId="0"/>
    <xf numFmtId="0" fontId="67" fillId="0" borderId="0"/>
    <xf numFmtId="0" fontId="66" fillId="0" borderId="0"/>
    <xf numFmtId="0" fontId="67" fillId="0" borderId="0"/>
    <xf numFmtId="0" fontId="2" fillId="0" borderId="0"/>
    <xf numFmtId="0" fontId="1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18" fillId="0" borderId="0"/>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18"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7" fillId="0" borderId="0"/>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60" fillId="0" borderId="0">
      <alignment vertical="top"/>
    </xf>
    <xf numFmtId="0" fontId="3" fillId="0" borderId="0"/>
    <xf numFmtId="0" fontId="18" fillId="0" borderId="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7" fillId="7" borderId="13"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31" fillId="7" borderId="12" applyNumberFormat="0" applyFon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3" borderId="14" applyNumberFormat="0" applyAlignment="0" applyProtection="0"/>
    <xf numFmtId="0" fontId="61" fillId="3" borderId="14" applyNumberFormat="0" applyAlignment="0" applyProtection="0"/>
    <xf numFmtId="0" fontId="61" fillId="3" borderId="14" applyNumberFormat="0" applyAlignment="0" applyProtection="0"/>
    <xf numFmtId="0" fontId="61" fillId="3"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0" fontId="61" fillId="25" borderId="14" applyNumberFormat="0" applyAlignment="0" applyProtection="0"/>
    <xf numFmtId="9" fontId="66" fillId="0" borderId="0" applyFont="0" applyFill="0" applyBorder="0" applyAlignment="0" applyProtection="0"/>
    <xf numFmtId="9" fontId="67"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66" fillId="0" borderId="0" applyFont="0" applyFill="0" applyBorder="0" applyAlignment="0" applyProtection="0"/>
    <xf numFmtId="9" fontId="18"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29" fillId="0" borderId="0" applyFont="0" applyFill="0" applyBorder="0" applyAlignment="0" applyProtection="0"/>
    <xf numFmtId="178" fontId="29" fillId="0" borderId="0" applyFont="0" applyFill="0" applyBorder="0" applyAlignment="0" applyProtection="0"/>
    <xf numFmtId="0" fontId="18" fillId="0" borderId="0"/>
    <xf numFmtId="0" fontId="18" fillId="0" borderId="0"/>
    <xf numFmtId="0" fontId="18" fillId="0" borderId="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1" fillId="0" borderId="16"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4" fillId="0" borderId="1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179" fontId="7" fillId="0" borderId="0">
      <alignment horizontal="right"/>
    </xf>
  </cellStyleXfs>
  <cellXfs count="1613">
    <xf numFmtId="0" fontId="0" fillId="0" borderId="0" xfId="0"/>
    <xf numFmtId="0" fontId="1" fillId="0" borderId="0" xfId="816" applyFont="1" applyAlignment="1">
      <alignment horizontal="center" wrapText="1"/>
    </xf>
    <xf numFmtId="0" fontId="2" fillId="0" borderId="0" xfId="816" applyFont="1"/>
    <xf numFmtId="0" fontId="2" fillId="0" borderId="0" xfId="816" applyFont="1" applyAlignment="1">
      <alignment horizontal="centerContinuous"/>
    </xf>
    <xf numFmtId="0" fontId="4" fillId="0" borderId="17" xfId="816" applyFont="1" applyFill="1" applyBorder="1" applyAlignment="1">
      <alignment wrapText="1"/>
    </xf>
    <xf numFmtId="166" fontId="4" fillId="0" borderId="18" xfId="494" applyNumberFormat="1" applyFont="1" applyFill="1" applyBorder="1"/>
    <xf numFmtId="166" fontId="4" fillId="0" borderId="19" xfId="494" applyNumberFormat="1" applyFont="1" applyFill="1" applyBorder="1"/>
    <xf numFmtId="166" fontId="4" fillId="31" borderId="20" xfId="494" applyNumberFormat="1" applyFont="1" applyFill="1" applyBorder="1"/>
    <xf numFmtId="0" fontId="5" fillId="0" borderId="21" xfId="816" applyFont="1" applyFill="1" applyBorder="1" applyAlignment="1">
      <alignment wrapText="1"/>
    </xf>
    <xf numFmtId="166" fontId="6" fillId="0" borderId="22" xfId="494" applyNumberFormat="1" applyFont="1" applyFill="1" applyBorder="1"/>
    <xf numFmtId="166" fontId="6" fillId="0" borderId="23" xfId="494" applyNumberFormat="1" applyFont="1" applyFill="1" applyBorder="1"/>
    <xf numFmtId="0" fontId="5" fillId="0" borderId="24" xfId="816" applyFont="1" applyFill="1" applyBorder="1" applyAlignment="1">
      <alignment wrapText="1"/>
    </xf>
    <xf numFmtId="166" fontId="6" fillId="0" borderId="25" xfId="494" applyNumberFormat="1" applyFont="1" applyFill="1" applyBorder="1"/>
    <xf numFmtId="166" fontId="6" fillId="0" borderId="3" xfId="494" applyNumberFormat="1" applyFont="1" applyFill="1" applyBorder="1"/>
    <xf numFmtId="0" fontId="5" fillId="0" borderId="26" xfId="816" applyFont="1" applyFill="1" applyBorder="1" applyAlignment="1">
      <alignment wrapText="1"/>
    </xf>
    <xf numFmtId="166" fontId="6" fillId="0" borderId="27" xfId="494" applyNumberFormat="1" applyFont="1" applyFill="1" applyBorder="1"/>
    <xf numFmtId="166" fontId="6" fillId="0" borderId="28" xfId="494" applyNumberFormat="1" applyFont="1" applyFill="1" applyBorder="1"/>
    <xf numFmtId="167" fontId="0" fillId="0" borderId="0" xfId="0" applyNumberFormat="1"/>
    <xf numFmtId="166" fontId="4" fillId="0" borderId="0" xfId="494" applyNumberFormat="1" applyFont="1" applyFill="1" applyBorder="1"/>
    <xf numFmtId="166" fontId="4" fillId="0" borderId="29" xfId="494" applyNumberFormat="1" applyFont="1" applyFill="1" applyBorder="1"/>
    <xf numFmtId="166" fontId="4" fillId="0" borderId="30" xfId="494" applyNumberFormat="1" applyFont="1" applyFill="1" applyBorder="1"/>
    <xf numFmtId="0" fontId="4" fillId="0" borderId="17" xfId="0" applyFont="1" applyFill="1" applyBorder="1"/>
    <xf numFmtId="0" fontId="4" fillId="0" borderId="17" xfId="0" applyFont="1" applyFill="1" applyBorder="1" applyAlignment="1">
      <alignment wrapText="1"/>
    </xf>
    <xf numFmtId="166" fontId="6" fillId="0" borderId="29" xfId="494" applyNumberFormat="1" applyFont="1" applyFill="1" applyBorder="1"/>
    <xf numFmtId="166" fontId="6" fillId="0" borderId="30" xfId="494" applyNumberFormat="1" applyFont="1" applyFill="1" applyBorder="1"/>
    <xf numFmtId="166" fontId="6" fillId="31" borderId="31" xfId="494" applyNumberFormat="1" applyFont="1" applyFill="1" applyBorder="1"/>
    <xf numFmtId="0" fontId="4" fillId="0" borderId="32" xfId="0" applyFont="1" applyFill="1" applyBorder="1"/>
    <xf numFmtId="166" fontId="6" fillId="0" borderId="19" xfId="494" applyNumberFormat="1" applyFont="1" applyFill="1" applyBorder="1"/>
    <xf numFmtId="166" fontId="6" fillId="31" borderId="20" xfId="494" applyNumberFormat="1" applyFont="1" applyFill="1" applyBorder="1"/>
    <xf numFmtId="166" fontId="6" fillId="0" borderId="18" xfId="494" applyNumberFormat="1" applyFont="1" applyFill="1" applyBorder="1"/>
    <xf numFmtId="0" fontId="4" fillId="0" borderId="33" xfId="0" applyFont="1" applyFill="1" applyBorder="1" applyAlignment="1">
      <alignment wrapText="1"/>
    </xf>
    <xf numFmtId="167" fontId="4" fillId="0" borderId="0" xfId="480" applyNumberFormat="1" applyFont="1" applyFill="1" applyBorder="1"/>
    <xf numFmtId="0" fontId="0" fillId="0" borderId="0" xfId="0" applyBorder="1"/>
    <xf numFmtId="166" fontId="4" fillId="0" borderId="18" xfId="494" applyNumberFormat="1" applyFont="1" applyFill="1" applyBorder="1" applyAlignment="1">
      <alignment horizontal="right" vertical="center"/>
    </xf>
    <xf numFmtId="166" fontId="4" fillId="0" borderId="19" xfId="494" applyNumberFormat="1" applyFont="1" applyFill="1" applyBorder="1" applyAlignment="1">
      <alignment horizontal="right" vertical="center"/>
    </xf>
    <xf numFmtId="166" fontId="6" fillId="0" borderId="22" xfId="494" applyNumberFormat="1" applyFont="1" applyFill="1" applyBorder="1" applyAlignment="1">
      <alignment horizontal="right" vertical="center"/>
    </xf>
    <xf numFmtId="166" fontId="6" fillId="0" borderId="23" xfId="494" applyNumberFormat="1" applyFont="1" applyFill="1" applyBorder="1" applyAlignment="1">
      <alignment horizontal="right" vertical="center"/>
    </xf>
    <xf numFmtId="166" fontId="6" fillId="0" borderId="25" xfId="494" applyNumberFormat="1" applyFont="1" applyFill="1" applyBorder="1" applyAlignment="1">
      <alignment horizontal="right" vertical="center"/>
    </xf>
    <xf numFmtId="166" fontId="6" fillId="0" borderId="3" xfId="494" applyNumberFormat="1" applyFont="1" applyFill="1" applyBorder="1" applyAlignment="1">
      <alignment horizontal="right" vertical="center"/>
    </xf>
    <xf numFmtId="166" fontId="6" fillId="0" borderId="27" xfId="494" applyNumberFormat="1" applyFont="1" applyFill="1" applyBorder="1" applyAlignment="1">
      <alignment horizontal="right" vertical="center"/>
    </xf>
    <xf numFmtId="166" fontId="6" fillId="0" borderId="28" xfId="494" applyNumberFormat="1" applyFont="1" applyFill="1" applyBorder="1" applyAlignment="1">
      <alignment horizontal="right" vertical="center"/>
    </xf>
    <xf numFmtId="166" fontId="4" fillId="0" borderId="29" xfId="494" applyNumberFormat="1" applyFont="1" applyFill="1" applyBorder="1" applyAlignment="1">
      <alignment horizontal="right" vertical="center"/>
    </xf>
    <xf numFmtId="166" fontId="4" fillId="0" borderId="30" xfId="494" applyNumberFormat="1" applyFont="1" applyFill="1" applyBorder="1" applyAlignment="1">
      <alignment horizontal="right" vertical="center"/>
    </xf>
    <xf numFmtId="0" fontId="5" fillId="0" borderId="34" xfId="816" applyFont="1" applyFill="1" applyBorder="1" applyAlignment="1">
      <alignment wrapText="1"/>
    </xf>
    <xf numFmtId="166" fontId="6" fillId="0" borderId="35" xfId="494" applyNumberFormat="1" applyFont="1" applyFill="1" applyBorder="1" applyAlignment="1">
      <alignment horizontal="right" vertical="center"/>
    </xf>
    <xf numFmtId="166" fontId="6" fillId="0" borderId="36" xfId="494" applyNumberFormat="1" applyFont="1" applyFill="1" applyBorder="1" applyAlignment="1">
      <alignment horizontal="right" vertical="center"/>
    </xf>
    <xf numFmtId="0" fontId="5" fillId="0" borderId="37" xfId="816" applyFont="1" applyFill="1" applyBorder="1" applyAlignment="1">
      <alignment wrapText="1"/>
    </xf>
    <xf numFmtId="166" fontId="6" fillId="0" borderId="38" xfId="494" applyNumberFormat="1" applyFont="1" applyFill="1" applyBorder="1" applyAlignment="1">
      <alignment horizontal="right" vertical="center"/>
    </xf>
    <xf numFmtId="166" fontId="6" fillId="0" borderId="39" xfId="494" applyNumberFormat="1" applyFont="1" applyFill="1" applyBorder="1" applyAlignment="1">
      <alignment horizontal="right" vertical="center"/>
    </xf>
    <xf numFmtId="0" fontId="4" fillId="0" borderId="33" xfId="816" applyFont="1" applyFill="1" applyBorder="1" applyAlignment="1">
      <alignment wrapText="1"/>
    </xf>
    <xf numFmtId="166" fontId="4" fillId="0" borderId="40" xfId="494" applyNumberFormat="1" applyFont="1" applyFill="1" applyBorder="1" applyAlignment="1">
      <alignment horizontal="right" vertical="center"/>
    </xf>
    <xf numFmtId="166" fontId="6" fillId="0" borderId="41" xfId="494" applyNumberFormat="1" applyFont="1" applyFill="1" applyBorder="1" applyAlignment="1">
      <alignment horizontal="right" vertical="center"/>
    </xf>
    <xf numFmtId="0" fontId="5" fillId="0" borderId="42" xfId="816" applyFont="1" applyFill="1" applyBorder="1" applyAlignment="1">
      <alignment wrapText="1"/>
    </xf>
    <xf numFmtId="0" fontId="4" fillId="0" borderId="43" xfId="816" applyFont="1" applyFill="1" applyBorder="1" applyAlignment="1">
      <alignment wrapText="1"/>
    </xf>
    <xf numFmtId="166" fontId="4" fillId="0" borderId="44" xfId="494" applyNumberFormat="1" applyFont="1" applyFill="1" applyBorder="1" applyAlignment="1">
      <alignment horizontal="right" vertical="center"/>
    </xf>
    <xf numFmtId="166" fontId="4" fillId="0" borderId="45" xfId="494" applyNumberFormat="1" applyFont="1" applyFill="1" applyBorder="1" applyAlignment="1">
      <alignment horizontal="right" vertical="center"/>
    </xf>
    <xf numFmtId="166" fontId="4" fillId="0" borderId="46" xfId="494" applyNumberFormat="1" applyFont="1" applyFill="1" applyBorder="1" applyAlignment="1">
      <alignment horizontal="right" vertical="center"/>
    </xf>
    <xf numFmtId="0" fontId="4" fillId="0" borderId="33" xfId="0" applyFont="1" applyFill="1" applyBorder="1"/>
    <xf numFmtId="166" fontId="4" fillId="0" borderId="33" xfId="494" applyNumberFormat="1" applyFont="1" applyFill="1" applyBorder="1" applyAlignment="1">
      <alignment horizontal="right" vertical="center"/>
    </xf>
    <xf numFmtId="166" fontId="4" fillId="0" borderId="47" xfId="494" applyNumberFormat="1" applyFont="1" applyFill="1" applyBorder="1" applyAlignment="1">
      <alignment horizontal="right" vertical="center"/>
    </xf>
    <xf numFmtId="0" fontId="4" fillId="0" borderId="48" xfId="0" applyFont="1" applyFill="1" applyBorder="1" applyAlignment="1">
      <alignment wrapText="1"/>
    </xf>
    <xf numFmtId="166" fontId="6" fillId="0" borderId="49" xfId="494" applyNumberFormat="1" applyFont="1" applyFill="1" applyBorder="1" applyAlignment="1">
      <alignment horizontal="right" vertical="center"/>
    </xf>
    <xf numFmtId="166" fontId="6" fillId="0" borderId="30" xfId="494" applyNumberFormat="1" applyFont="1" applyFill="1" applyBorder="1" applyAlignment="1">
      <alignment horizontal="right" vertical="center"/>
    </xf>
    <xf numFmtId="166" fontId="6" fillId="0" borderId="29" xfId="494" applyNumberFormat="1" applyFont="1" applyFill="1" applyBorder="1" applyAlignment="1">
      <alignment horizontal="right" vertical="center"/>
    </xf>
    <xf numFmtId="166" fontId="6" fillId="0" borderId="44" xfId="494" applyNumberFormat="1" applyFont="1" applyFill="1" applyBorder="1" applyAlignment="1">
      <alignment horizontal="right" vertical="center"/>
    </xf>
    <xf numFmtId="166" fontId="6" fillId="0" borderId="45" xfId="494" applyNumberFormat="1" applyFont="1" applyFill="1" applyBorder="1" applyAlignment="1">
      <alignment horizontal="right" vertical="center"/>
    </xf>
    <xf numFmtId="166" fontId="6" fillId="0" borderId="46" xfId="494" applyNumberFormat="1" applyFont="1" applyFill="1" applyBorder="1" applyAlignment="1">
      <alignment horizontal="right" vertical="center"/>
    </xf>
    <xf numFmtId="0" fontId="4" fillId="0" borderId="50" xfId="816" applyFont="1" applyFill="1" applyBorder="1" applyAlignment="1">
      <alignment wrapText="1"/>
    </xf>
    <xf numFmtId="0" fontId="4" fillId="0" borderId="51" xfId="0" applyFont="1" applyFill="1" applyBorder="1" applyAlignment="1">
      <alignment wrapText="1"/>
    </xf>
    <xf numFmtId="0" fontId="4" fillId="0" borderId="52" xfId="0" applyFont="1" applyFill="1" applyBorder="1"/>
    <xf numFmtId="0" fontId="6" fillId="0" borderId="0" xfId="0" applyFont="1"/>
    <xf numFmtId="0" fontId="4" fillId="0" borderId="40" xfId="0" applyFont="1" applyFill="1" applyBorder="1" applyAlignment="1">
      <alignment wrapText="1"/>
    </xf>
    <xf numFmtId="167" fontId="4" fillId="0" borderId="19" xfId="480" applyNumberFormat="1" applyFont="1" applyFill="1" applyBorder="1"/>
    <xf numFmtId="0" fontId="5" fillId="0" borderId="41" xfId="0" applyFont="1" applyFill="1" applyBorder="1" applyAlignment="1">
      <alignment wrapText="1"/>
    </xf>
    <xf numFmtId="167" fontId="6" fillId="0" borderId="23" xfId="480" applyNumberFormat="1" applyFont="1" applyFill="1" applyBorder="1"/>
    <xf numFmtId="0" fontId="5" fillId="0" borderId="38" xfId="0" applyFont="1" applyFill="1" applyBorder="1"/>
    <xf numFmtId="167" fontId="6" fillId="0" borderId="3" xfId="480" applyNumberFormat="1" applyFont="1" applyFill="1" applyBorder="1"/>
    <xf numFmtId="0" fontId="5" fillId="0" borderId="39" xfId="0" applyFont="1" applyFill="1" applyBorder="1"/>
    <xf numFmtId="167" fontId="6" fillId="0" borderId="28" xfId="480" applyNumberFormat="1" applyFont="1" applyFill="1" applyBorder="1"/>
    <xf numFmtId="0" fontId="5" fillId="0" borderId="41" xfId="0" applyFont="1" applyFill="1" applyBorder="1"/>
    <xf numFmtId="167" fontId="4" fillId="0" borderId="30" xfId="480" applyNumberFormat="1" applyFont="1" applyFill="1" applyBorder="1"/>
    <xf numFmtId="0" fontId="5" fillId="0" borderId="38" xfId="0" applyFont="1" applyFill="1" applyBorder="1" applyAlignment="1">
      <alignment wrapText="1"/>
    </xf>
    <xf numFmtId="0" fontId="4" fillId="0" borderId="49" xfId="0" applyFont="1" applyFill="1" applyBorder="1"/>
    <xf numFmtId="167" fontId="6" fillId="0" borderId="30" xfId="480" applyNumberFormat="1" applyFont="1" applyFill="1" applyBorder="1"/>
    <xf numFmtId="167" fontId="6" fillId="0" borderId="0" xfId="0" applyNumberFormat="1" applyFont="1"/>
    <xf numFmtId="3" fontId="4" fillId="0" borderId="18" xfId="494" applyNumberFormat="1" applyFont="1" applyFill="1" applyBorder="1" applyAlignment="1">
      <alignment horizontal="center" vertical="center"/>
    </xf>
    <xf numFmtId="3" fontId="4" fillId="0" borderId="47" xfId="494" applyNumberFormat="1" applyFont="1" applyFill="1" applyBorder="1" applyAlignment="1">
      <alignment horizontal="center" vertical="center"/>
    </xf>
    <xf numFmtId="3" fontId="4" fillId="0" borderId="19" xfId="494" applyNumberFormat="1" applyFont="1" applyFill="1" applyBorder="1" applyAlignment="1">
      <alignment horizontal="center" vertical="center"/>
    </xf>
    <xf numFmtId="3" fontId="4" fillId="0" borderId="53" xfId="494" applyNumberFormat="1" applyFont="1" applyFill="1" applyBorder="1" applyAlignment="1">
      <alignment horizontal="center" vertical="center"/>
    </xf>
    <xf numFmtId="3" fontId="6" fillId="0" borderId="22" xfId="494" applyNumberFormat="1" applyFont="1" applyFill="1" applyBorder="1" applyAlignment="1">
      <alignment horizontal="center" vertical="center"/>
    </xf>
    <xf numFmtId="3" fontId="6" fillId="0" borderId="23" xfId="494" applyNumberFormat="1" applyFont="1" applyFill="1" applyBorder="1" applyAlignment="1">
      <alignment horizontal="center" vertical="center"/>
    </xf>
    <xf numFmtId="3" fontId="6" fillId="0" borderId="54" xfId="494" applyNumberFormat="1" applyFont="1" applyFill="1" applyBorder="1" applyAlignment="1">
      <alignment horizontal="center" vertical="center"/>
    </xf>
    <xf numFmtId="3" fontId="6" fillId="0" borderId="25" xfId="494" applyNumberFormat="1" applyFont="1" applyFill="1" applyBorder="1" applyAlignment="1">
      <alignment horizontal="center" vertical="center"/>
    </xf>
    <xf numFmtId="3" fontId="6" fillId="0" borderId="3" xfId="494" applyNumberFormat="1" applyFont="1" applyFill="1" applyBorder="1" applyAlignment="1">
      <alignment horizontal="center" vertical="center"/>
    </xf>
    <xf numFmtId="3" fontId="6" fillId="0" borderId="55" xfId="494" applyNumberFormat="1" applyFont="1" applyFill="1" applyBorder="1" applyAlignment="1">
      <alignment horizontal="center" vertical="center"/>
    </xf>
    <xf numFmtId="3" fontId="6" fillId="0" borderId="27" xfId="494" applyNumberFormat="1" applyFont="1" applyFill="1" applyBorder="1" applyAlignment="1">
      <alignment horizontal="center" vertical="center"/>
    </xf>
    <xf numFmtId="3" fontId="6" fillId="0" borderId="28" xfId="494" applyNumberFormat="1" applyFont="1" applyFill="1" applyBorder="1" applyAlignment="1">
      <alignment horizontal="center" vertical="center"/>
    </xf>
    <xf numFmtId="3" fontId="6" fillId="0" borderId="56" xfId="494" applyNumberFormat="1" applyFont="1" applyFill="1" applyBorder="1" applyAlignment="1">
      <alignment horizontal="center" vertical="center"/>
    </xf>
    <xf numFmtId="0" fontId="5" fillId="0" borderId="57" xfId="816" applyFont="1" applyFill="1" applyBorder="1" applyAlignment="1">
      <alignment wrapText="1"/>
    </xf>
    <xf numFmtId="3" fontId="4" fillId="0" borderId="58" xfId="494" applyNumberFormat="1" applyFont="1" applyFill="1" applyBorder="1" applyAlignment="1">
      <alignment horizontal="center" vertical="center"/>
    </xf>
    <xf numFmtId="3" fontId="4" fillId="0" borderId="29" xfId="494" applyNumberFormat="1" applyFont="1" applyFill="1" applyBorder="1" applyAlignment="1">
      <alignment horizontal="center" vertical="center"/>
    </xf>
    <xf numFmtId="3" fontId="4" fillId="0" borderId="30" xfId="494" applyNumberFormat="1" applyFont="1" applyFill="1" applyBorder="1" applyAlignment="1">
      <alignment horizontal="center" vertical="center"/>
    </xf>
    <xf numFmtId="3" fontId="4" fillId="0" borderId="59" xfId="494" applyNumberFormat="1" applyFont="1" applyFill="1" applyBorder="1" applyAlignment="1">
      <alignment horizontal="center" vertical="center"/>
    </xf>
    <xf numFmtId="3" fontId="4" fillId="0" borderId="40" xfId="494" applyNumberFormat="1" applyFont="1" applyFill="1" applyBorder="1" applyAlignment="1">
      <alignment horizontal="center" vertical="center"/>
    </xf>
    <xf numFmtId="3" fontId="6" fillId="0" borderId="35" xfId="494" applyNumberFormat="1" applyFont="1" applyFill="1" applyBorder="1" applyAlignment="1">
      <alignment horizontal="center" vertical="center"/>
    </xf>
    <xf numFmtId="3" fontId="6" fillId="0" borderId="36" xfId="494" applyNumberFormat="1" applyFont="1" applyFill="1" applyBorder="1" applyAlignment="1">
      <alignment horizontal="center" vertical="center"/>
    </xf>
    <xf numFmtId="3" fontId="6" fillId="0" borderId="60" xfId="494" applyNumberFormat="1" applyFont="1" applyFill="1" applyBorder="1" applyAlignment="1">
      <alignment horizontal="center" vertical="center"/>
    </xf>
    <xf numFmtId="3" fontId="6" fillId="0" borderId="38" xfId="494" applyNumberFormat="1" applyFont="1" applyFill="1" applyBorder="1" applyAlignment="1">
      <alignment horizontal="center" vertical="center"/>
    </xf>
    <xf numFmtId="3" fontId="6" fillId="0" borderId="39" xfId="494" applyNumberFormat="1" applyFont="1" applyFill="1" applyBorder="1" applyAlignment="1">
      <alignment horizontal="center" vertical="center"/>
    </xf>
    <xf numFmtId="3" fontId="4" fillId="0" borderId="33" xfId="494" applyNumberFormat="1" applyFont="1" applyFill="1" applyBorder="1" applyAlignment="1">
      <alignment horizontal="center" vertical="center"/>
    </xf>
    <xf numFmtId="3" fontId="6" fillId="0" borderId="41" xfId="494" applyNumberFormat="1" applyFont="1" applyFill="1" applyBorder="1" applyAlignment="1">
      <alignment horizontal="center" vertical="center"/>
    </xf>
    <xf numFmtId="166" fontId="4" fillId="31" borderId="17" xfId="494" applyNumberFormat="1" applyFont="1" applyFill="1" applyBorder="1" applyAlignment="1">
      <alignment horizontal="right" vertical="center"/>
    </xf>
    <xf numFmtId="166" fontId="6" fillId="0" borderId="59" xfId="494" applyNumberFormat="1" applyFont="1" applyFill="1" applyBorder="1" applyAlignment="1">
      <alignment horizontal="right" vertical="center"/>
    </xf>
    <xf numFmtId="166" fontId="6" fillId="0" borderId="61" xfId="494" applyNumberFormat="1" applyFont="1" applyFill="1" applyBorder="1" applyAlignment="1">
      <alignment horizontal="right" vertical="center"/>
    </xf>
    <xf numFmtId="166" fontId="4" fillId="0" borderId="53" xfId="494" applyNumberFormat="1" applyFont="1" applyFill="1" applyBorder="1" applyAlignment="1">
      <alignment horizontal="right" vertical="center"/>
    </xf>
    <xf numFmtId="167" fontId="4" fillId="0" borderId="0" xfId="493" applyNumberFormat="1" applyFont="1" applyFill="1" applyBorder="1"/>
    <xf numFmtId="166" fontId="4" fillId="31" borderId="51" xfId="494" applyNumberFormat="1" applyFont="1" applyFill="1" applyBorder="1" applyAlignment="1">
      <alignment horizontal="right" vertical="center"/>
    </xf>
    <xf numFmtId="49" fontId="4" fillId="0" borderId="18" xfId="494" applyNumberFormat="1" applyFont="1" applyFill="1" applyBorder="1" applyAlignment="1">
      <alignment horizontal="right" vertical="center"/>
    </xf>
    <xf numFmtId="49" fontId="4" fillId="0" borderId="19" xfId="494" applyNumberFormat="1" applyFont="1" applyFill="1" applyBorder="1" applyAlignment="1">
      <alignment horizontal="right" vertical="center"/>
    </xf>
    <xf numFmtId="49" fontId="4" fillId="0" borderId="20" xfId="494" applyNumberFormat="1" applyFont="1" applyFill="1" applyBorder="1" applyAlignment="1">
      <alignment horizontal="right" vertical="center"/>
    </xf>
    <xf numFmtId="49" fontId="6" fillId="0" borderId="22" xfId="494" applyNumberFormat="1" applyFont="1" applyFill="1" applyBorder="1" applyAlignment="1">
      <alignment horizontal="right" vertical="center"/>
    </xf>
    <xf numFmtId="49" fontId="6" fillId="0" borderId="23" xfId="494" applyNumberFormat="1" applyFont="1" applyFill="1" applyBorder="1" applyAlignment="1">
      <alignment horizontal="right" vertical="center"/>
    </xf>
    <xf numFmtId="49" fontId="6" fillId="0" borderId="62" xfId="494" applyNumberFormat="1" applyFont="1" applyFill="1" applyBorder="1" applyAlignment="1">
      <alignment horizontal="right" vertical="center"/>
    </xf>
    <xf numFmtId="49" fontId="6" fillId="0" borderId="25" xfId="494" applyNumberFormat="1" applyFont="1" applyFill="1" applyBorder="1" applyAlignment="1">
      <alignment horizontal="right" vertical="center"/>
    </xf>
    <xf numFmtId="49" fontId="6" fillId="0" borderId="3" xfId="494" applyNumberFormat="1" applyFont="1" applyFill="1" applyBorder="1" applyAlignment="1">
      <alignment horizontal="right" vertical="center"/>
    </xf>
    <xf numFmtId="49" fontId="6" fillId="0" borderId="27" xfId="494" applyNumberFormat="1" applyFont="1" applyFill="1" applyBorder="1" applyAlignment="1">
      <alignment horizontal="right" vertical="center"/>
    </xf>
    <xf numFmtId="49" fontId="6" fillId="0" borderId="28" xfId="494" applyNumberFormat="1" applyFont="1" applyFill="1" applyBorder="1" applyAlignment="1">
      <alignment horizontal="right" vertical="center"/>
    </xf>
    <xf numFmtId="49" fontId="6" fillId="0" borderId="31" xfId="494" applyNumberFormat="1" applyFont="1" applyFill="1" applyBorder="1" applyAlignment="1">
      <alignment horizontal="right" vertical="center"/>
    </xf>
    <xf numFmtId="49" fontId="6" fillId="0" borderId="63" xfId="494" applyNumberFormat="1" applyFont="1" applyFill="1" applyBorder="1" applyAlignment="1">
      <alignment horizontal="right" vertical="center"/>
    </xf>
    <xf numFmtId="49" fontId="6" fillId="0" borderId="64" xfId="494" applyNumberFormat="1" applyFont="1" applyFill="1" applyBorder="1" applyAlignment="1">
      <alignment horizontal="right" vertical="center"/>
    </xf>
    <xf numFmtId="49" fontId="6" fillId="0" borderId="65" xfId="494" applyNumberFormat="1" applyFont="1" applyFill="1" applyBorder="1" applyAlignment="1">
      <alignment horizontal="right" vertical="center"/>
    </xf>
    <xf numFmtId="49" fontId="4" fillId="0" borderId="29" xfId="494" applyNumberFormat="1" applyFont="1" applyFill="1" applyBorder="1" applyAlignment="1">
      <alignment horizontal="right" vertical="center"/>
    </xf>
    <xf numFmtId="49" fontId="4" fillId="0" borderId="30" xfId="494" applyNumberFormat="1" applyFont="1" applyFill="1" applyBorder="1" applyAlignment="1">
      <alignment horizontal="right" vertical="center"/>
    </xf>
    <xf numFmtId="49" fontId="6" fillId="0" borderId="38" xfId="494" applyNumberFormat="1" applyFont="1" applyFill="1" applyBorder="1" applyAlignment="1">
      <alignment horizontal="right" vertical="center"/>
    </xf>
    <xf numFmtId="49" fontId="6" fillId="0" borderId="66" xfId="494" applyNumberFormat="1" applyFont="1" applyFill="1" applyBorder="1" applyAlignment="1">
      <alignment horizontal="right" vertical="center"/>
    </xf>
    <xf numFmtId="0" fontId="5" fillId="0" borderId="52" xfId="816" applyFont="1" applyFill="1" applyBorder="1" applyAlignment="1">
      <alignment wrapText="1"/>
    </xf>
    <xf numFmtId="49" fontId="6" fillId="0" borderId="29" xfId="494" applyNumberFormat="1" applyFont="1" applyFill="1" applyBorder="1" applyAlignment="1">
      <alignment horizontal="right" vertical="center"/>
    </xf>
    <xf numFmtId="49" fontId="6" fillId="0" borderId="30" xfId="494" applyNumberFormat="1" applyFont="1" applyFill="1" applyBorder="1" applyAlignment="1">
      <alignment horizontal="right" vertical="center"/>
    </xf>
    <xf numFmtId="49" fontId="4" fillId="0" borderId="46" xfId="494" applyNumberFormat="1" applyFont="1" applyFill="1" applyBorder="1" applyAlignment="1">
      <alignment horizontal="right" vertical="center"/>
    </xf>
    <xf numFmtId="49" fontId="4" fillId="0" borderId="45" xfId="494" applyNumberFormat="1" applyFont="1" applyFill="1" applyBorder="1" applyAlignment="1">
      <alignment horizontal="right" vertical="center"/>
    </xf>
    <xf numFmtId="49" fontId="4" fillId="0" borderId="67" xfId="494" applyNumberFormat="1" applyFont="1" applyFill="1" applyBorder="1" applyAlignment="1">
      <alignment horizontal="right" vertical="center"/>
    </xf>
    <xf numFmtId="49" fontId="6" fillId="0" borderId="40" xfId="494" applyNumberFormat="1" applyFont="1" applyFill="1" applyBorder="1" applyAlignment="1">
      <alignment horizontal="right" vertical="center"/>
    </xf>
    <xf numFmtId="49" fontId="6" fillId="0" borderId="19" xfId="494" applyNumberFormat="1" applyFont="1" applyFill="1" applyBorder="1" applyAlignment="1">
      <alignment horizontal="right" vertical="center"/>
    </xf>
    <xf numFmtId="49" fontId="6" fillId="0" borderId="20" xfId="494" applyNumberFormat="1" applyFont="1" applyFill="1" applyBorder="1" applyAlignment="1">
      <alignment horizontal="right" vertical="center"/>
    </xf>
    <xf numFmtId="49" fontId="4" fillId="0" borderId="40" xfId="494" applyNumberFormat="1" applyFont="1" applyFill="1" applyBorder="1" applyAlignment="1">
      <alignment horizontal="right" vertical="center"/>
    </xf>
    <xf numFmtId="3" fontId="4" fillId="0" borderId="18" xfId="494" applyNumberFormat="1" applyFont="1" applyFill="1" applyBorder="1" applyAlignment="1">
      <alignment horizontal="right" vertical="center"/>
    </xf>
    <xf numFmtId="3" fontId="4" fillId="0" borderId="19" xfId="494" applyNumberFormat="1" applyFont="1" applyFill="1" applyBorder="1" applyAlignment="1">
      <alignment horizontal="right" vertical="center"/>
    </xf>
    <xf numFmtId="3" fontId="4" fillId="0" borderId="20" xfId="494" applyNumberFormat="1" applyFont="1" applyFill="1" applyBorder="1" applyAlignment="1">
      <alignment horizontal="right" vertical="center"/>
    </xf>
    <xf numFmtId="166" fontId="0" fillId="0" borderId="0" xfId="0" applyNumberFormat="1"/>
    <xf numFmtId="3" fontId="6" fillId="0" borderId="22" xfId="494" applyNumberFormat="1" applyFont="1" applyFill="1" applyBorder="1" applyAlignment="1">
      <alignment horizontal="right" vertical="center"/>
    </xf>
    <xf numFmtId="3" fontId="6" fillId="0" borderId="23" xfId="494" applyNumberFormat="1" applyFont="1" applyFill="1" applyBorder="1" applyAlignment="1">
      <alignment horizontal="right" vertical="center"/>
    </xf>
    <xf numFmtId="3" fontId="6" fillId="0" borderId="62" xfId="494" applyNumberFormat="1" applyFont="1" applyFill="1" applyBorder="1" applyAlignment="1">
      <alignment horizontal="right" vertical="center"/>
    </xf>
    <xf numFmtId="3" fontId="6" fillId="0" borderId="25" xfId="494" applyNumberFormat="1" applyFont="1" applyFill="1" applyBorder="1" applyAlignment="1">
      <alignment horizontal="right" vertical="center"/>
    </xf>
    <xf numFmtId="3" fontId="6" fillId="0" borderId="3" xfId="494" applyNumberFormat="1" applyFont="1" applyFill="1" applyBorder="1" applyAlignment="1">
      <alignment horizontal="right" vertical="center"/>
    </xf>
    <xf numFmtId="3" fontId="6" fillId="0" borderId="27" xfId="494" applyNumberFormat="1" applyFont="1" applyFill="1" applyBorder="1" applyAlignment="1">
      <alignment horizontal="right" vertical="center"/>
    </xf>
    <xf numFmtId="3" fontId="6" fillId="0" borderId="28" xfId="494" applyNumberFormat="1" applyFont="1" applyFill="1" applyBorder="1" applyAlignment="1">
      <alignment horizontal="right" vertical="center"/>
    </xf>
    <xf numFmtId="3" fontId="6" fillId="0" borderId="31" xfId="494" applyNumberFormat="1" applyFont="1" applyFill="1" applyBorder="1" applyAlignment="1">
      <alignment horizontal="right" vertical="center"/>
    </xf>
    <xf numFmtId="3" fontId="6" fillId="0" borderId="63" xfId="494" applyNumberFormat="1" applyFont="1" applyFill="1" applyBorder="1" applyAlignment="1">
      <alignment horizontal="right" vertical="center"/>
    </xf>
    <xf numFmtId="3" fontId="6" fillId="0" borderId="64" xfId="494" applyNumberFormat="1" applyFont="1" applyFill="1" applyBorder="1" applyAlignment="1">
      <alignment horizontal="right" vertical="center"/>
    </xf>
    <xf numFmtId="3" fontId="6" fillId="0" borderId="65" xfId="494" applyNumberFormat="1" applyFont="1" applyFill="1" applyBorder="1" applyAlignment="1">
      <alignment horizontal="right" vertical="center"/>
    </xf>
    <xf numFmtId="3" fontId="4" fillId="0" borderId="29" xfId="494" applyNumberFormat="1" applyFont="1" applyFill="1" applyBorder="1" applyAlignment="1">
      <alignment horizontal="right" vertical="center"/>
    </xf>
    <xf numFmtId="3" fontId="4" fillId="0" borderId="30" xfId="494" applyNumberFormat="1" applyFont="1" applyFill="1" applyBorder="1" applyAlignment="1">
      <alignment horizontal="right" vertical="center"/>
    </xf>
    <xf numFmtId="3" fontId="6" fillId="0" borderId="38" xfId="494" applyNumberFormat="1" applyFont="1" applyFill="1" applyBorder="1" applyAlignment="1">
      <alignment horizontal="right" vertical="center"/>
    </xf>
    <xf numFmtId="3" fontId="6" fillId="0" borderId="66" xfId="494" applyNumberFormat="1" applyFont="1" applyFill="1" applyBorder="1" applyAlignment="1">
      <alignment horizontal="right" vertical="center"/>
    </xf>
    <xf numFmtId="3" fontId="6" fillId="0" borderId="29" xfId="494" applyNumberFormat="1" applyFont="1" applyFill="1" applyBorder="1" applyAlignment="1">
      <alignment horizontal="right" vertical="center"/>
    </xf>
    <xf numFmtId="3" fontId="6" fillId="0" borderId="30" xfId="494" applyNumberFormat="1" applyFont="1" applyFill="1" applyBorder="1" applyAlignment="1">
      <alignment horizontal="right" vertical="center"/>
    </xf>
    <xf numFmtId="3" fontId="6" fillId="0" borderId="37" xfId="494" applyNumberFormat="1" applyFont="1" applyFill="1" applyBorder="1" applyAlignment="1">
      <alignment horizontal="right" vertical="center"/>
    </xf>
    <xf numFmtId="3" fontId="6" fillId="0" borderId="19" xfId="494" applyNumberFormat="1" applyFont="1" applyFill="1" applyBorder="1" applyAlignment="1">
      <alignment horizontal="right" vertical="center"/>
    </xf>
    <xf numFmtId="3" fontId="0" fillId="0" borderId="0" xfId="0" applyNumberFormat="1"/>
    <xf numFmtId="0" fontId="8" fillId="0" borderId="0" xfId="0" applyFont="1" applyAlignment="1">
      <alignment horizontal="center" vertical="center"/>
    </xf>
    <xf numFmtId="0" fontId="8" fillId="0" borderId="0" xfId="0" applyFont="1"/>
    <xf numFmtId="0" fontId="8" fillId="0" borderId="0" xfId="0" applyFont="1" applyBorder="1"/>
    <xf numFmtId="0" fontId="1" fillId="32" borderId="40"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53" xfId="0" applyFont="1" applyFill="1" applyBorder="1" applyAlignment="1">
      <alignment horizontal="center" vertical="center" wrapText="1"/>
    </xf>
    <xf numFmtId="0" fontId="1" fillId="32" borderId="17" xfId="0" applyFont="1" applyFill="1" applyBorder="1" applyAlignment="1">
      <alignment horizontal="center" vertical="center" wrapText="1"/>
    </xf>
    <xf numFmtId="3" fontId="1" fillId="28" borderId="35" xfId="0" applyNumberFormat="1" applyFont="1" applyFill="1" applyBorder="1" applyAlignment="1">
      <alignment horizontal="center" vertical="center"/>
    </xf>
    <xf numFmtId="3" fontId="1" fillId="28" borderId="36" xfId="0" applyNumberFormat="1" applyFont="1" applyFill="1" applyBorder="1" applyAlignment="1">
      <alignment horizontal="center" vertical="center"/>
    </xf>
    <xf numFmtId="3" fontId="1" fillId="28" borderId="68" xfId="0" applyNumberFormat="1" applyFont="1" applyFill="1" applyBorder="1" applyAlignment="1">
      <alignment horizontal="center" vertical="center"/>
    </xf>
    <xf numFmtId="3" fontId="1" fillId="28" borderId="50" xfId="0" applyNumberFormat="1" applyFont="1" applyFill="1" applyBorder="1" applyAlignment="1">
      <alignment horizontal="center" vertical="center"/>
    </xf>
    <xf numFmtId="0" fontId="10" fillId="0" borderId="38" xfId="0" applyFont="1" applyBorder="1" applyAlignment="1">
      <alignment horizontal="center" vertical="center"/>
    </xf>
    <xf numFmtId="0" fontId="10" fillId="0" borderId="3" xfId="0" applyFont="1" applyBorder="1" applyAlignment="1">
      <alignment horizontal="left" vertical="center"/>
    </xf>
    <xf numFmtId="3" fontId="10" fillId="0" borderId="38" xfId="0" applyNumberFormat="1" applyFont="1" applyBorder="1" applyAlignment="1">
      <alignment horizontal="center" vertical="center"/>
    </xf>
    <xf numFmtId="3" fontId="10" fillId="0" borderId="3" xfId="0" applyNumberFormat="1" applyFont="1" applyBorder="1" applyAlignment="1">
      <alignment horizontal="center" vertical="center"/>
    </xf>
    <xf numFmtId="3" fontId="10" fillId="0" borderId="66" xfId="0" applyNumberFormat="1" applyFont="1" applyBorder="1" applyAlignment="1">
      <alignment horizontal="center" vertical="center"/>
    </xf>
    <xf numFmtId="3" fontId="1" fillId="28" borderId="24" xfId="0" applyNumberFormat="1" applyFont="1" applyFill="1" applyBorder="1" applyAlignment="1">
      <alignment horizontal="center" vertical="center"/>
    </xf>
    <xf numFmtId="0" fontId="10" fillId="0" borderId="55" xfId="0" applyFont="1" applyBorder="1" applyAlignment="1">
      <alignment horizontal="left" vertical="center"/>
    </xf>
    <xf numFmtId="0" fontId="10" fillId="0" borderId="69" xfId="0" applyFont="1" applyBorder="1" applyAlignment="1">
      <alignment horizontal="left" vertical="center"/>
    </xf>
    <xf numFmtId="3" fontId="1" fillId="28" borderId="38" xfId="0" applyNumberFormat="1" applyFont="1" applyFill="1" applyBorder="1" applyAlignment="1">
      <alignment horizontal="center" vertical="center"/>
    </xf>
    <xf numFmtId="3" fontId="1" fillId="28" borderId="3" xfId="0" applyNumberFormat="1" applyFont="1" applyFill="1" applyBorder="1" applyAlignment="1">
      <alignment horizontal="center" vertical="center"/>
    </xf>
    <xf numFmtId="3" fontId="1" fillId="28" borderId="66" xfId="0" applyNumberFormat="1" applyFont="1" applyFill="1" applyBorder="1" applyAlignment="1">
      <alignment horizontal="center" vertical="center"/>
    </xf>
    <xf numFmtId="0" fontId="11" fillId="0" borderId="0" xfId="0" applyFont="1" applyBorder="1"/>
    <xf numFmtId="0" fontId="11" fillId="0" borderId="0" xfId="0" applyFont="1"/>
    <xf numFmtId="0" fontId="1" fillId="28" borderId="38" xfId="0" applyFont="1" applyFill="1" applyBorder="1" applyAlignment="1">
      <alignment horizontal="center" vertical="center"/>
    </xf>
    <xf numFmtId="0" fontId="1" fillId="28" borderId="55" xfId="0" applyFont="1" applyFill="1" applyBorder="1" applyAlignment="1">
      <alignment horizontal="left" vertical="center"/>
    </xf>
    <xf numFmtId="0" fontId="1" fillId="28" borderId="70" xfId="0" applyFont="1" applyFill="1" applyBorder="1" applyAlignment="1">
      <alignment horizontal="left" vertical="center"/>
    </xf>
    <xf numFmtId="0" fontId="1" fillId="28" borderId="69" xfId="0" applyFont="1" applyFill="1" applyBorder="1" applyAlignment="1">
      <alignment horizontal="left" vertical="center"/>
    </xf>
    <xf numFmtId="3" fontId="10" fillId="0" borderId="25" xfId="0" applyNumberFormat="1" applyFont="1" applyBorder="1" applyAlignment="1">
      <alignment horizontal="center" vertical="center"/>
    </xf>
    <xf numFmtId="0" fontId="12" fillId="0" borderId="0" xfId="0" applyFont="1" applyBorder="1"/>
    <xf numFmtId="0" fontId="12" fillId="0" borderId="0" xfId="0" applyFont="1"/>
    <xf numFmtId="0" fontId="1" fillId="28" borderId="37" xfId="0" applyFont="1" applyFill="1" applyBorder="1" applyAlignment="1">
      <alignment horizontal="left" vertical="center"/>
    </xf>
    <xf numFmtId="3" fontId="1" fillId="28" borderId="69" xfId="0" applyNumberFormat="1" applyFont="1" applyFill="1" applyBorder="1" applyAlignment="1">
      <alignment horizontal="center" vertical="center"/>
    </xf>
    <xf numFmtId="3" fontId="1" fillId="28" borderId="71" xfId="0" applyNumberFormat="1" applyFont="1" applyFill="1" applyBorder="1" applyAlignment="1">
      <alignment horizontal="center" vertical="center"/>
    </xf>
    <xf numFmtId="3" fontId="1" fillId="28" borderId="64" xfId="0" applyNumberFormat="1" applyFont="1" applyFill="1" applyBorder="1" applyAlignment="1">
      <alignment horizontal="center" vertical="center"/>
    </xf>
    <xf numFmtId="3" fontId="1" fillId="28" borderId="72" xfId="0" applyNumberFormat="1" applyFont="1" applyFill="1" applyBorder="1" applyAlignment="1">
      <alignment horizontal="center" vertical="center"/>
    </xf>
    <xf numFmtId="3" fontId="1" fillId="28" borderId="57" xfId="0" applyNumberFormat="1" applyFont="1" applyFill="1" applyBorder="1" applyAlignment="1">
      <alignment horizontal="center" vertical="center"/>
    </xf>
    <xf numFmtId="0" fontId="11" fillId="0" borderId="0" xfId="0" applyFont="1" applyAlignment="1"/>
    <xf numFmtId="0" fontId="9" fillId="32" borderId="40" xfId="0" applyFont="1" applyFill="1" applyBorder="1" applyAlignment="1">
      <alignment horizontal="center" vertical="center" wrapText="1"/>
    </xf>
    <xf numFmtId="0" fontId="9" fillId="32" borderId="19" xfId="0" applyFont="1" applyFill="1" applyBorder="1" applyAlignment="1">
      <alignment horizontal="center" vertical="center" wrapText="1"/>
    </xf>
    <xf numFmtId="0" fontId="9" fillId="32" borderId="53" xfId="0" applyFont="1" applyFill="1" applyBorder="1" applyAlignment="1">
      <alignment horizontal="center" vertical="center" wrapText="1"/>
    </xf>
    <xf numFmtId="0" fontId="9" fillId="32" borderId="17" xfId="0" applyFont="1" applyFill="1" applyBorder="1" applyAlignment="1">
      <alignment horizontal="center" vertical="center" wrapText="1"/>
    </xf>
    <xf numFmtId="0" fontId="11" fillId="0" borderId="73" xfId="0" applyFont="1" applyFill="1" applyBorder="1" applyAlignment="1">
      <alignment horizontal="center" vertical="center"/>
    </xf>
    <xf numFmtId="3" fontId="13" fillId="28" borderId="40" xfId="0" applyNumberFormat="1" applyFont="1" applyFill="1" applyBorder="1" applyAlignment="1">
      <alignment horizontal="center" vertical="center"/>
    </xf>
    <xf numFmtId="3" fontId="13" fillId="28" borderId="19" xfId="0" applyNumberFormat="1" applyFont="1" applyFill="1" applyBorder="1" applyAlignment="1">
      <alignment horizontal="center" vertical="center"/>
    </xf>
    <xf numFmtId="3" fontId="13" fillId="28" borderId="20" xfId="0" applyNumberFormat="1" applyFont="1" applyFill="1" applyBorder="1" applyAlignment="1">
      <alignment horizontal="center" vertical="center"/>
    </xf>
    <xf numFmtId="3" fontId="13" fillId="28" borderId="17" xfId="0" applyNumberFormat="1" applyFont="1" applyFill="1" applyBorder="1" applyAlignment="1">
      <alignment horizontal="center" vertical="center"/>
    </xf>
    <xf numFmtId="0" fontId="14" fillId="0" borderId="73" xfId="0" applyFont="1" applyFill="1" applyBorder="1" applyAlignment="1">
      <alignment horizontal="center" vertical="center"/>
    </xf>
    <xf numFmtId="0" fontId="10" fillId="0" borderId="22" xfId="0" applyFont="1" applyBorder="1" applyAlignment="1">
      <alignment horizontal="left" vertical="center"/>
    </xf>
    <xf numFmtId="3" fontId="15" fillId="0" borderId="41" xfId="0" applyNumberFormat="1" applyFont="1" applyBorder="1" applyAlignment="1">
      <alignment horizontal="center" vertical="center"/>
    </xf>
    <xf numFmtId="3" fontId="15" fillId="0" borderId="23" xfId="0" applyNumberFormat="1" applyFont="1" applyBorder="1" applyAlignment="1">
      <alignment horizontal="center" vertical="center"/>
    </xf>
    <xf numFmtId="3" fontId="15" fillId="0" borderId="62" xfId="0" applyNumberFormat="1" applyFont="1" applyBorder="1" applyAlignment="1">
      <alignment horizontal="center" vertical="center"/>
    </xf>
    <xf numFmtId="3" fontId="13" fillId="28" borderId="21" xfId="0" applyNumberFormat="1" applyFont="1" applyFill="1" applyBorder="1" applyAlignment="1">
      <alignment horizontal="center" vertical="center"/>
    </xf>
    <xf numFmtId="0" fontId="8" fillId="0" borderId="73" xfId="0" applyFont="1" applyFill="1" applyBorder="1" applyAlignment="1">
      <alignment horizontal="center" vertical="center"/>
    </xf>
    <xf numFmtId="0" fontId="10" fillId="0" borderId="25" xfId="0" applyFont="1" applyBorder="1" applyAlignment="1">
      <alignment horizontal="left" vertical="center"/>
    </xf>
    <xf numFmtId="3" fontId="15" fillId="0" borderId="38" xfId="0" applyNumberFormat="1" applyFont="1" applyBorder="1" applyAlignment="1">
      <alignment horizontal="center" vertical="center"/>
    </xf>
    <xf numFmtId="3" fontId="15" fillId="0" borderId="3" xfId="0" applyNumberFormat="1" applyFont="1" applyBorder="1" applyAlignment="1">
      <alignment horizontal="center" vertical="center"/>
    </xf>
    <xf numFmtId="3" fontId="15" fillId="0" borderId="66" xfId="0" applyNumberFormat="1" applyFont="1" applyBorder="1" applyAlignment="1">
      <alignment horizontal="center" vertical="center"/>
    </xf>
    <xf numFmtId="3" fontId="13" fillId="28" borderId="24" xfId="0" applyNumberFormat="1" applyFont="1" applyFill="1" applyBorder="1" applyAlignment="1">
      <alignment horizontal="center" vertical="center"/>
    </xf>
    <xf numFmtId="3" fontId="8" fillId="0" borderId="0" xfId="0" applyNumberFormat="1" applyFont="1" applyBorder="1"/>
    <xf numFmtId="0" fontId="14" fillId="0" borderId="73"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63" xfId="0" applyFont="1" applyBorder="1" applyAlignment="1">
      <alignment horizontal="left" vertical="center"/>
    </xf>
    <xf numFmtId="3" fontId="15" fillId="0" borderId="71" xfId="0" applyNumberFormat="1" applyFont="1" applyBorder="1" applyAlignment="1">
      <alignment horizontal="center" vertical="center"/>
    </xf>
    <xf numFmtId="3" fontId="15" fillId="0" borderId="64" xfId="0" applyNumberFormat="1" applyFont="1" applyBorder="1" applyAlignment="1">
      <alignment horizontal="center" vertical="center"/>
    </xf>
    <xf numFmtId="3" fontId="15" fillId="0" borderId="65" xfId="0" applyNumberFormat="1" applyFont="1" applyBorder="1" applyAlignment="1">
      <alignment horizontal="center" vertical="center"/>
    </xf>
    <xf numFmtId="3" fontId="13" fillId="28" borderId="57" xfId="0" applyNumberFormat="1" applyFont="1" applyFill="1" applyBorder="1" applyAlignment="1">
      <alignment horizontal="center" vertical="center"/>
    </xf>
    <xf numFmtId="0" fontId="10" fillId="0" borderId="64" xfId="0" applyFont="1" applyBorder="1" applyAlignment="1">
      <alignment horizontal="left" vertical="center"/>
    </xf>
    <xf numFmtId="3" fontId="13" fillId="28" borderId="49" xfId="0" applyNumberFormat="1" applyFont="1" applyFill="1" applyBorder="1" applyAlignment="1">
      <alignment horizontal="center" vertical="center"/>
    </xf>
    <xf numFmtId="3" fontId="13" fillId="28" borderId="30" xfId="0" applyNumberFormat="1" applyFont="1" applyFill="1" applyBorder="1" applyAlignment="1">
      <alignment horizontal="center" vertical="center"/>
    </xf>
    <xf numFmtId="3" fontId="13" fillId="28" borderId="31" xfId="0" applyNumberFormat="1" applyFont="1" applyFill="1" applyBorder="1" applyAlignment="1">
      <alignment horizontal="center" vertical="center"/>
    </xf>
    <xf numFmtId="3" fontId="13" fillId="28" borderId="52" xfId="0" applyNumberFormat="1" applyFont="1" applyFill="1" applyBorder="1" applyAlignment="1">
      <alignment horizontal="center" vertical="center"/>
    </xf>
    <xf numFmtId="0" fontId="10" fillId="0" borderId="27" xfId="0" applyFont="1" applyBorder="1" applyAlignment="1">
      <alignment horizontal="left" vertical="center"/>
    </xf>
    <xf numFmtId="3" fontId="15" fillId="0" borderId="25" xfId="0" applyNumberFormat="1" applyFont="1" applyBorder="1" applyAlignment="1">
      <alignment horizontal="center" vertical="center"/>
    </xf>
    <xf numFmtId="0" fontId="10" fillId="0" borderId="74" xfId="0" applyFont="1" applyBorder="1" applyAlignment="1">
      <alignment horizontal="left" vertical="center"/>
    </xf>
    <xf numFmtId="3" fontId="15" fillId="0" borderId="35" xfId="0" applyNumberFormat="1" applyFont="1" applyBorder="1" applyAlignment="1">
      <alignment horizontal="center" vertical="center"/>
    </xf>
    <xf numFmtId="3" fontId="15" fillId="0" borderId="36" xfId="0" applyNumberFormat="1" applyFont="1" applyBorder="1" applyAlignment="1">
      <alignment horizontal="center" vertical="center"/>
    </xf>
    <xf numFmtId="3" fontId="15" fillId="0" borderId="68" xfId="0" applyNumberFormat="1" applyFont="1" applyBorder="1" applyAlignment="1">
      <alignment horizontal="center" vertical="center"/>
    </xf>
    <xf numFmtId="3" fontId="13" fillId="28" borderId="75" xfId="0" applyNumberFormat="1" applyFont="1" applyFill="1" applyBorder="1" applyAlignment="1">
      <alignment horizontal="center" vertical="center"/>
    </xf>
    <xf numFmtId="0" fontId="12" fillId="0" borderId="73" xfId="0" applyFont="1" applyFill="1" applyBorder="1" applyAlignment="1">
      <alignment horizontal="center" vertical="center"/>
    </xf>
    <xf numFmtId="3" fontId="13" fillId="28" borderId="18" xfId="0" applyNumberFormat="1" applyFont="1" applyFill="1" applyBorder="1" applyAlignment="1">
      <alignment horizontal="center" vertical="center"/>
    </xf>
    <xf numFmtId="0" fontId="14" fillId="0" borderId="73" xfId="0" applyFont="1" applyFill="1" applyBorder="1" applyAlignment="1">
      <alignment vertical="center"/>
    </xf>
    <xf numFmtId="3" fontId="13" fillId="28" borderId="58" xfId="0" applyNumberFormat="1" applyFont="1" applyFill="1" applyBorder="1" applyAlignment="1">
      <alignment horizontal="center" vertical="center"/>
    </xf>
    <xf numFmtId="3" fontId="13" fillId="28" borderId="76" xfId="0" applyNumberFormat="1" applyFont="1" applyFill="1" applyBorder="1" applyAlignment="1">
      <alignment horizontal="center" vertical="center"/>
    </xf>
    <xf numFmtId="3" fontId="13" fillId="28" borderId="77" xfId="0" applyNumberFormat="1" applyFont="1" applyFill="1" applyBorder="1" applyAlignment="1">
      <alignment horizontal="center" vertical="center"/>
    </xf>
    <xf numFmtId="3" fontId="13" fillId="28" borderId="78" xfId="0" applyNumberFormat="1" applyFont="1" applyFill="1" applyBorder="1" applyAlignment="1">
      <alignment horizontal="center" vertical="center"/>
    </xf>
    <xf numFmtId="3" fontId="13" fillId="28" borderId="51" xfId="0" applyNumberFormat="1" applyFont="1" applyFill="1" applyBorder="1" applyAlignment="1">
      <alignment horizontal="center" vertical="center"/>
    </xf>
    <xf numFmtId="0" fontId="11" fillId="28" borderId="41" xfId="0" applyFont="1" applyFill="1" applyBorder="1" applyAlignment="1">
      <alignment horizontal="center" vertical="center"/>
    </xf>
    <xf numFmtId="0" fontId="11" fillId="28" borderId="71" xfId="0" applyFont="1" applyFill="1" applyBorder="1" applyAlignment="1">
      <alignment horizontal="center" vertical="center"/>
    </xf>
    <xf numFmtId="0" fontId="11" fillId="0" borderId="0" xfId="0" applyFont="1" applyAlignment="1">
      <alignment vertical="center"/>
    </xf>
    <xf numFmtId="0" fontId="9" fillId="0" borderId="0" xfId="0" applyFont="1" applyAlignment="1">
      <alignment horizontal="center" vertical="center" wrapText="1"/>
    </xf>
    <xf numFmtId="0" fontId="1" fillId="32" borderId="47" xfId="0" applyFont="1" applyFill="1" applyBorder="1" applyAlignment="1">
      <alignment horizontal="center" vertical="center" wrapText="1"/>
    </xf>
    <xf numFmtId="3" fontId="1" fillId="28" borderId="17" xfId="0" applyNumberFormat="1" applyFont="1" applyFill="1" applyBorder="1" applyAlignment="1">
      <alignment horizontal="center" vertical="center"/>
    </xf>
    <xf numFmtId="3" fontId="1" fillId="28" borderId="58" xfId="0" applyNumberFormat="1" applyFont="1" applyFill="1" applyBorder="1" applyAlignment="1">
      <alignment horizontal="center" vertical="center"/>
    </xf>
    <xf numFmtId="3" fontId="10" fillId="0" borderId="21" xfId="0" applyNumberFormat="1" applyFont="1" applyBorder="1" applyAlignment="1">
      <alignment horizontal="center" vertical="center"/>
    </xf>
    <xf numFmtId="3" fontId="10" fillId="0" borderId="79" xfId="0" applyNumberFormat="1" applyFont="1" applyBorder="1" applyAlignment="1">
      <alignment horizontal="center" vertical="center"/>
    </xf>
    <xf numFmtId="3" fontId="1" fillId="28" borderId="21" xfId="0" applyNumberFormat="1" applyFont="1" applyFill="1" applyBorder="1" applyAlignment="1">
      <alignment horizontal="center" vertical="center"/>
    </xf>
    <xf numFmtId="3" fontId="10" fillId="0" borderId="24" xfId="0" applyNumberFormat="1" applyFont="1" applyBorder="1" applyAlignment="1">
      <alignment horizontal="center" vertical="center"/>
    </xf>
    <xf numFmtId="3" fontId="10" fillId="0" borderId="69" xfId="0" applyNumberFormat="1" applyFont="1" applyBorder="1" applyAlignment="1">
      <alignment horizontal="center" vertical="center"/>
    </xf>
    <xf numFmtId="3" fontId="10" fillId="0" borderId="24" xfId="0" applyNumberFormat="1" applyFont="1" applyFill="1" applyBorder="1" applyAlignment="1">
      <alignment horizontal="center" vertical="center"/>
    </xf>
    <xf numFmtId="3" fontId="10" fillId="0" borderId="25" xfId="0" applyNumberFormat="1" applyFont="1" applyFill="1" applyBorder="1" applyAlignment="1">
      <alignment horizontal="center" vertical="center"/>
    </xf>
    <xf numFmtId="3" fontId="1" fillId="36" borderId="24" xfId="0" applyNumberFormat="1" applyFont="1" applyFill="1" applyBorder="1" applyAlignment="1">
      <alignment horizontal="center" vertical="center"/>
    </xf>
    <xf numFmtId="3" fontId="10" fillId="0" borderId="24" xfId="0" applyNumberFormat="1" applyFont="1" applyBorder="1" applyAlignment="1">
      <alignment horizontal="center" vertical="center" wrapText="1"/>
    </xf>
    <xf numFmtId="3" fontId="10" fillId="0" borderId="25" xfId="0" applyNumberFormat="1" applyFont="1" applyBorder="1" applyAlignment="1">
      <alignment horizontal="center" vertical="center" wrapText="1"/>
    </xf>
    <xf numFmtId="3" fontId="10" fillId="0" borderId="57" xfId="0" applyNumberFormat="1" applyFont="1" applyBorder="1" applyAlignment="1">
      <alignment horizontal="center" vertical="center"/>
    </xf>
    <xf numFmtId="3" fontId="10" fillId="0" borderId="63" xfId="0" applyNumberFormat="1" applyFont="1" applyBorder="1" applyAlignment="1">
      <alignment horizontal="center" vertical="center"/>
    </xf>
    <xf numFmtId="3" fontId="10" fillId="0" borderId="22" xfId="0" applyNumberFormat="1" applyFont="1" applyBorder="1" applyAlignment="1">
      <alignment horizontal="center" vertical="center"/>
    </xf>
    <xf numFmtId="3" fontId="10" fillId="0" borderId="70" xfId="0" applyNumberFormat="1" applyFont="1" applyBorder="1" applyAlignment="1">
      <alignment horizontal="center" vertical="center"/>
    </xf>
    <xf numFmtId="3" fontId="10" fillId="0" borderId="72"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39" xfId="0" applyFont="1" applyBorder="1" applyAlignment="1">
      <alignment horizontal="center" vertical="center"/>
    </xf>
    <xf numFmtId="3" fontId="10" fillId="0" borderId="80" xfId="0" applyNumberFormat="1" applyFont="1" applyBorder="1" applyAlignment="1">
      <alignment horizontal="center" vertical="center"/>
    </xf>
    <xf numFmtId="3" fontId="10" fillId="0" borderId="26" xfId="0" applyNumberFormat="1" applyFont="1" applyBorder="1" applyAlignment="1">
      <alignment horizontal="center" vertical="center"/>
    </xf>
    <xf numFmtId="3" fontId="10" fillId="0" borderId="27" xfId="0" applyNumberFormat="1" applyFont="1" applyBorder="1" applyAlignment="1">
      <alignment horizontal="center" vertical="center"/>
    </xf>
    <xf numFmtId="3" fontId="1" fillId="28" borderId="18" xfId="0" applyNumberFormat="1" applyFont="1" applyFill="1" applyBorder="1" applyAlignment="1">
      <alignment horizontal="center" vertical="center"/>
    </xf>
    <xf numFmtId="3" fontId="1" fillId="28" borderId="26" xfId="0" applyNumberFormat="1" applyFont="1" applyFill="1" applyBorder="1" applyAlignment="1">
      <alignment horizontal="center" vertical="center"/>
    </xf>
    <xf numFmtId="0" fontId="10" fillId="0" borderId="40" xfId="0" applyFont="1" applyBorder="1" applyAlignment="1">
      <alignment horizontal="center" vertical="center"/>
    </xf>
    <xf numFmtId="3" fontId="10" fillId="0" borderId="58" xfId="0" applyNumberFormat="1" applyFont="1" applyBorder="1" applyAlignment="1">
      <alignment horizontal="center" vertical="center"/>
    </xf>
    <xf numFmtId="3" fontId="1" fillId="28" borderId="40" xfId="0" applyNumberFormat="1" applyFont="1" applyFill="1" applyBorder="1" applyAlignment="1">
      <alignment horizontal="center" vertical="center"/>
    </xf>
    <xf numFmtId="3" fontId="10" fillId="0" borderId="71" xfId="0" applyNumberFormat="1" applyFont="1" applyBorder="1" applyAlignment="1">
      <alignment horizontal="center" vertical="center"/>
    </xf>
    <xf numFmtId="3" fontId="1" fillId="28" borderId="79" xfId="0" applyNumberFormat="1" applyFont="1" applyFill="1" applyBorder="1" applyAlignment="1">
      <alignment horizontal="center" vertical="center"/>
    </xf>
    <xf numFmtId="3" fontId="1" fillId="28" borderId="22" xfId="0" applyNumberFormat="1" applyFont="1" applyFill="1" applyBorder="1" applyAlignment="1">
      <alignment horizontal="center" vertical="center"/>
    </xf>
    <xf numFmtId="0" fontId="1" fillId="28" borderId="39" xfId="0" applyFont="1" applyFill="1" applyBorder="1" applyAlignment="1">
      <alignment horizontal="center" vertical="center"/>
    </xf>
    <xf numFmtId="0" fontId="1" fillId="28" borderId="56" xfId="0" applyFont="1" applyFill="1" applyBorder="1" applyAlignment="1">
      <alignment horizontal="left" vertical="center"/>
    </xf>
    <xf numFmtId="0" fontId="1" fillId="28" borderId="81" xfId="0" applyFont="1" applyFill="1" applyBorder="1" applyAlignment="1">
      <alignment horizontal="left" vertical="center"/>
    </xf>
    <xf numFmtId="0" fontId="1" fillId="28" borderId="80" xfId="0" applyFont="1" applyFill="1" applyBorder="1" applyAlignment="1">
      <alignment horizontal="left" vertical="center"/>
    </xf>
    <xf numFmtId="3" fontId="1" fillId="28" borderId="80" xfId="0" applyNumberFormat="1" applyFont="1" applyFill="1" applyBorder="1" applyAlignment="1">
      <alignment horizontal="center" vertical="center"/>
    </xf>
    <xf numFmtId="3" fontId="1" fillId="36" borderId="57" xfId="0" applyNumberFormat="1" applyFont="1" applyFill="1" applyBorder="1" applyAlignment="1">
      <alignment horizontal="center"/>
    </xf>
    <xf numFmtId="3" fontId="1" fillId="36" borderId="72" xfId="0" applyNumberFormat="1" applyFont="1" applyFill="1" applyBorder="1" applyAlignment="1">
      <alignment horizontal="center"/>
    </xf>
    <xf numFmtId="3" fontId="1" fillId="36" borderId="82" xfId="0" applyNumberFormat="1" applyFont="1" applyFill="1" applyBorder="1" applyAlignment="1">
      <alignment horizontal="center"/>
    </xf>
    <xf numFmtId="3" fontId="1" fillId="36" borderId="83" xfId="0" applyNumberFormat="1" applyFont="1" applyFill="1" applyBorder="1" applyAlignment="1">
      <alignment horizontal="center"/>
    </xf>
    <xf numFmtId="3" fontId="1" fillId="36" borderId="51" xfId="0" applyNumberFormat="1" applyFont="1" applyFill="1" applyBorder="1" applyAlignment="1">
      <alignment horizontal="center"/>
    </xf>
    <xf numFmtId="14" fontId="11" fillId="37" borderId="0" xfId="0" applyNumberFormat="1" applyFont="1" applyFill="1"/>
    <xf numFmtId="0" fontId="8" fillId="0" borderId="73" xfId="0" applyFont="1" applyBorder="1"/>
    <xf numFmtId="3" fontId="8" fillId="0" borderId="73" xfId="0" applyNumberFormat="1" applyFont="1" applyBorder="1"/>
    <xf numFmtId="0" fontId="8" fillId="0" borderId="0" xfId="0" applyFont="1" applyFill="1" applyBorder="1"/>
    <xf numFmtId="3" fontId="8" fillId="0" borderId="0" xfId="0" applyNumberFormat="1" applyFont="1" applyFill="1" applyBorder="1"/>
    <xf numFmtId="0" fontId="8" fillId="0" borderId="0" xfId="0" applyFont="1" applyAlignment="1">
      <alignment vertical="center"/>
    </xf>
    <xf numFmtId="0" fontId="11" fillId="0" borderId="0" xfId="0" applyFont="1" applyFill="1" applyBorder="1"/>
    <xf numFmtId="0" fontId="8" fillId="38" borderId="0" xfId="0" applyFont="1" applyFill="1" applyAlignment="1">
      <alignment horizontal="center" vertical="center"/>
    </xf>
    <xf numFmtId="0" fontId="8" fillId="38" borderId="0" xfId="0" applyFont="1" applyFill="1"/>
    <xf numFmtId="14" fontId="11" fillId="0" borderId="0" xfId="0" applyNumberFormat="1" applyFont="1" applyFill="1" applyBorder="1"/>
    <xf numFmtId="0" fontId="17" fillId="0" borderId="0" xfId="0" applyFont="1" applyFill="1" applyBorder="1" applyAlignment="1">
      <alignment horizontal="center" wrapText="1"/>
    </xf>
    <xf numFmtId="165" fontId="8" fillId="0" borderId="0" xfId="852" applyNumberFormat="1" applyFont="1" applyFill="1" applyBorder="1"/>
    <xf numFmtId="0" fontId="12" fillId="0" borderId="0" xfId="0" applyFont="1" applyFill="1" applyBorder="1"/>
    <xf numFmtId="0" fontId="19" fillId="0" borderId="0" xfId="743" applyFont="1" applyAlignment="1">
      <alignment vertical="center"/>
    </xf>
    <xf numFmtId="0" fontId="20" fillId="0" borderId="0" xfId="743" applyFont="1"/>
    <xf numFmtId="0" fontId="20" fillId="0" borderId="0" xfId="743" applyFont="1" applyBorder="1"/>
    <xf numFmtId="0" fontId="19" fillId="0" borderId="0" xfId="743" applyFont="1" applyAlignment="1">
      <alignment horizontal="center" vertical="center" wrapText="1"/>
    </xf>
    <xf numFmtId="0" fontId="20" fillId="0" borderId="0" xfId="743" applyFont="1" applyAlignment="1">
      <alignment horizontal="center" vertical="center"/>
    </xf>
    <xf numFmtId="0" fontId="21" fillId="32" borderId="17" xfId="743" applyFont="1" applyFill="1" applyBorder="1" applyAlignment="1">
      <alignment horizontal="center" vertical="center" wrapText="1"/>
    </xf>
    <xf numFmtId="0" fontId="21" fillId="32" borderId="47" xfId="743" applyFont="1" applyFill="1" applyBorder="1" applyAlignment="1">
      <alignment horizontal="center" vertical="center" wrapText="1"/>
    </xf>
    <xf numFmtId="3" fontId="20" fillId="0" borderId="0" xfId="743" applyNumberFormat="1" applyFont="1" applyBorder="1"/>
    <xf numFmtId="0" fontId="19" fillId="0" borderId="0" xfId="743" applyFont="1" applyBorder="1"/>
    <xf numFmtId="0" fontId="19" fillId="0" borderId="0" xfId="743" applyFont="1"/>
    <xf numFmtId="0" fontId="23" fillId="0" borderId="39" xfId="743" applyFont="1" applyBorder="1" applyAlignment="1">
      <alignment horizontal="center" vertical="center"/>
    </xf>
    <xf numFmtId="0" fontId="23" fillId="0" borderId="44" xfId="743" applyFont="1" applyBorder="1" applyAlignment="1">
      <alignment horizontal="center" vertical="center"/>
    </xf>
    <xf numFmtId="167" fontId="22" fillId="0" borderId="0" xfId="481" applyNumberFormat="1" applyFont="1" applyFill="1" applyBorder="1" applyAlignment="1">
      <alignment horizontal="left" vertical="center"/>
    </xf>
    <xf numFmtId="169" fontId="21" fillId="0" borderId="0" xfId="743" applyNumberFormat="1" applyFont="1" applyFill="1" applyBorder="1" applyAlignment="1">
      <alignment horizontal="center"/>
    </xf>
    <xf numFmtId="0" fontId="20" fillId="0" borderId="0" xfId="743" applyFont="1" applyFill="1" applyBorder="1"/>
    <xf numFmtId="0" fontId="20" fillId="0" borderId="0" xfId="743" applyFont="1" applyFill="1"/>
    <xf numFmtId="3" fontId="20" fillId="0" borderId="0" xfId="743" applyNumberFormat="1" applyFont="1" applyFill="1" applyBorder="1"/>
    <xf numFmtId="0" fontId="20" fillId="0" borderId="0" xfId="743" applyFont="1" applyAlignment="1">
      <alignment vertical="center"/>
    </xf>
    <xf numFmtId="0" fontId="19" fillId="0" borderId="0" xfId="743" applyFont="1" applyFill="1" applyBorder="1"/>
    <xf numFmtId="0" fontId="20" fillId="33" borderId="0" xfId="743" applyFont="1" applyFill="1" applyAlignment="1">
      <alignment horizontal="center" vertical="center"/>
    </xf>
    <xf numFmtId="0" fontId="20" fillId="33" borderId="0" xfId="743" applyFont="1" applyFill="1"/>
    <xf numFmtId="14" fontId="19" fillId="0" borderId="0" xfId="743" applyNumberFormat="1" applyFont="1" applyFill="1" applyBorder="1"/>
    <xf numFmtId="0" fontId="24" fillId="0" borderId="0" xfId="743" applyFont="1" applyFill="1" applyBorder="1" applyAlignment="1">
      <alignment horizontal="center" wrapText="1"/>
    </xf>
    <xf numFmtId="165" fontId="20" fillId="0" borderId="0" xfId="863" applyNumberFormat="1" applyFont="1" applyFill="1" applyBorder="1"/>
    <xf numFmtId="0" fontId="25" fillId="0" borderId="0" xfId="743" applyFont="1"/>
    <xf numFmtId="0" fontId="25" fillId="0" borderId="0" xfId="743" applyFont="1" applyBorder="1"/>
    <xf numFmtId="0" fontId="25" fillId="0" borderId="0" xfId="743" applyFont="1" applyBorder="1" applyAlignment="1">
      <alignment horizontal="center"/>
    </xf>
    <xf numFmtId="0" fontId="21" fillId="32" borderId="19" xfId="0" applyFont="1" applyFill="1" applyBorder="1" applyAlignment="1">
      <alignment horizontal="center" vertical="center" wrapText="1"/>
    </xf>
    <xf numFmtId="0" fontId="21" fillId="32" borderId="20" xfId="0" applyFont="1" applyFill="1" applyBorder="1" applyAlignment="1">
      <alignment horizontal="center" vertical="center" wrapText="1"/>
    </xf>
    <xf numFmtId="0" fontId="21" fillId="32" borderId="17" xfId="0" applyFont="1" applyFill="1" applyBorder="1" applyAlignment="1">
      <alignment horizontal="center" vertical="center" wrapText="1"/>
    </xf>
    <xf numFmtId="3" fontId="21" fillId="28" borderId="36" xfId="743" applyNumberFormat="1" applyFont="1" applyFill="1" applyBorder="1" applyAlignment="1">
      <alignment horizontal="center" vertical="center"/>
    </xf>
    <xf numFmtId="3" fontId="21" fillId="28" borderId="68" xfId="743" applyNumberFormat="1" applyFont="1" applyFill="1" applyBorder="1" applyAlignment="1">
      <alignment horizontal="center" vertical="center"/>
    </xf>
    <xf numFmtId="3" fontId="21" fillId="28" borderId="21" xfId="743" applyNumberFormat="1" applyFont="1" applyFill="1" applyBorder="1" applyAlignment="1">
      <alignment horizontal="center" vertical="center"/>
    </xf>
    <xf numFmtId="3" fontId="25" fillId="0" borderId="0" xfId="743" applyNumberFormat="1" applyFont="1" applyBorder="1"/>
    <xf numFmtId="0" fontId="27" fillId="0" borderId="3" xfId="743" applyFont="1" applyBorder="1" applyAlignment="1">
      <alignment horizontal="left" vertical="center"/>
    </xf>
    <xf numFmtId="3" fontId="23" fillId="0" borderId="3" xfId="743" applyNumberFormat="1" applyFont="1" applyBorder="1" applyAlignment="1">
      <alignment horizontal="center" vertical="center"/>
    </xf>
    <xf numFmtId="3" fontId="23" fillId="0" borderId="66" xfId="743" applyNumberFormat="1" applyFont="1" applyBorder="1" applyAlignment="1">
      <alignment horizontal="center" vertical="center"/>
    </xf>
    <xf numFmtId="3" fontId="21" fillId="28" borderId="24" xfId="743" applyNumberFormat="1" applyFont="1" applyFill="1" applyBorder="1" applyAlignment="1">
      <alignment horizontal="center" vertical="center"/>
    </xf>
    <xf numFmtId="0" fontId="25" fillId="0" borderId="3" xfId="743" applyFont="1" applyBorder="1" applyAlignment="1">
      <alignment horizontal="left" vertical="center"/>
    </xf>
    <xf numFmtId="0" fontId="25" fillId="0" borderId="55" xfId="743" applyFont="1" applyBorder="1" applyAlignment="1">
      <alignment horizontal="left" vertical="center"/>
    </xf>
    <xf numFmtId="0" fontId="27" fillId="0" borderId="3" xfId="743" applyFont="1" applyBorder="1" applyAlignment="1">
      <alignment horizontal="left" vertical="center" wrapText="1"/>
    </xf>
    <xf numFmtId="3" fontId="21" fillId="28" borderId="3" xfId="743" applyNumberFormat="1" applyFont="1" applyFill="1" applyBorder="1" applyAlignment="1">
      <alignment horizontal="center" vertical="center"/>
    </xf>
    <xf numFmtId="3" fontId="21" fillId="28" borderId="66" xfId="743" applyNumberFormat="1" applyFont="1" applyFill="1" applyBorder="1" applyAlignment="1">
      <alignment horizontal="center" vertical="center"/>
    </xf>
    <xf numFmtId="0" fontId="25" fillId="0" borderId="32" xfId="743" applyFont="1" applyBorder="1"/>
    <xf numFmtId="3" fontId="23" fillId="0" borderId="25" xfId="743" applyNumberFormat="1" applyFont="1" applyBorder="1" applyAlignment="1">
      <alignment horizontal="center" vertical="center"/>
    </xf>
    <xf numFmtId="0" fontId="26" fillId="0" borderId="0" xfId="743" applyFont="1" applyBorder="1"/>
    <xf numFmtId="0" fontId="26" fillId="0" borderId="0" xfId="743" applyFont="1"/>
    <xf numFmtId="0" fontId="21" fillId="28" borderId="3" xfId="743" applyFont="1" applyFill="1" applyBorder="1" applyAlignment="1">
      <alignment horizontal="left" vertical="center"/>
    </xf>
    <xf numFmtId="0" fontId="26" fillId="28" borderId="3" xfId="743" applyFont="1" applyFill="1" applyBorder="1" applyAlignment="1">
      <alignment horizontal="left" vertical="center"/>
    </xf>
    <xf numFmtId="0" fontId="26" fillId="28" borderId="55" xfId="743" applyFont="1" applyFill="1" applyBorder="1" applyAlignment="1">
      <alignment horizontal="left" vertical="center"/>
    </xf>
    <xf numFmtId="3" fontId="23" fillId="0" borderId="69" xfId="743" applyNumberFormat="1" applyFont="1" applyBorder="1" applyAlignment="1">
      <alignment horizontal="center" vertical="center"/>
    </xf>
    <xf numFmtId="3" fontId="21" fillId="28" borderId="25" xfId="743" applyNumberFormat="1" applyFont="1" applyFill="1" applyBorder="1" applyAlignment="1">
      <alignment horizontal="center" vertical="center"/>
    </xf>
    <xf numFmtId="3" fontId="21" fillId="28" borderId="69" xfId="743" applyNumberFormat="1" applyFont="1" applyFill="1" applyBorder="1" applyAlignment="1">
      <alignment horizontal="center" vertical="center"/>
    </xf>
    <xf numFmtId="3" fontId="21" fillId="28" borderId="64" xfId="743" applyNumberFormat="1" applyFont="1" applyFill="1" applyBorder="1" applyAlignment="1">
      <alignment horizontal="center" vertical="center"/>
    </xf>
    <xf numFmtId="3" fontId="21" fillId="28" borderId="65" xfId="743" applyNumberFormat="1" applyFont="1" applyFill="1" applyBorder="1" applyAlignment="1">
      <alignment horizontal="center" vertical="center"/>
    </xf>
    <xf numFmtId="3" fontId="21" fillId="28" borderId="57" xfId="743" applyNumberFormat="1" applyFont="1" applyFill="1" applyBorder="1" applyAlignment="1">
      <alignment horizontal="center" vertical="center"/>
    </xf>
    <xf numFmtId="0" fontId="25" fillId="0" borderId="0" xfId="0" applyFont="1" applyBorder="1"/>
    <xf numFmtId="0" fontId="25" fillId="0" borderId="0" xfId="0" applyFont="1"/>
    <xf numFmtId="0" fontId="21" fillId="32" borderId="18" xfId="0" applyFont="1" applyFill="1" applyBorder="1" applyAlignment="1">
      <alignment horizontal="center" vertical="center" wrapText="1"/>
    </xf>
    <xf numFmtId="3" fontId="21" fillId="28" borderId="19" xfId="0" applyNumberFormat="1" applyFont="1" applyFill="1" applyBorder="1" applyAlignment="1">
      <alignment horizontal="center" vertical="center"/>
    </xf>
    <xf numFmtId="3" fontId="21" fillId="28" borderId="20" xfId="0" applyNumberFormat="1" applyFont="1" applyFill="1" applyBorder="1" applyAlignment="1">
      <alignment horizontal="center" vertical="center"/>
    </xf>
    <xf numFmtId="3" fontId="21" fillId="28" borderId="17" xfId="0" applyNumberFormat="1" applyFont="1" applyFill="1" applyBorder="1" applyAlignment="1">
      <alignment horizontal="center" vertical="center"/>
    </xf>
    <xf numFmtId="0" fontId="27" fillId="0" borderId="35" xfId="0" applyFont="1" applyBorder="1" applyAlignment="1">
      <alignment horizontal="left" vertical="center"/>
    </xf>
    <xf numFmtId="3" fontId="23" fillId="0" borderId="23" xfId="0" applyNumberFormat="1" applyFont="1" applyBorder="1" applyAlignment="1">
      <alignment horizontal="center" vertical="center"/>
    </xf>
    <xf numFmtId="3" fontId="23" fillId="0" borderId="62" xfId="0" applyNumberFormat="1" applyFont="1" applyBorder="1" applyAlignment="1">
      <alignment horizontal="center" vertical="center"/>
    </xf>
    <xf numFmtId="3" fontId="21" fillId="28" borderId="21" xfId="0" applyNumberFormat="1" applyFont="1" applyFill="1" applyBorder="1" applyAlignment="1">
      <alignment horizontal="center" vertical="center"/>
    </xf>
    <xf numFmtId="0" fontId="25" fillId="0" borderId="38" xfId="0" applyFont="1" applyBorder="1" applyAlignment="1">
      <alignment horizontal="left" vertical="center"/>
    </xf>
    <xf numFmtId="3" fontId="23" fillId="0" borderId="3" xfId="0" applyNumberFormat="1" applyFont="1" applyBorder="1" applyAlignment="1">
      <alignment horizontal="center" vertical="center"/>
    </xf>
    <xf numFmtId="3" fontId="23" fillId="0" borderId="66" xfId="0" applyNumberFormat="1" applyFont="1" applyBorder="1" applyAlignment="1">
      <alignment horizontal="center" vertical="center"/>
    </xf>
    <xf numFmtId="3" fontId="21" fillId="28" borderId="24" xfId="0" applyNumberFormat="1" applyFont="1" applyFill="1" applyBorder="1" applyAlignment="1">
      <alignment horizontal="center" vertical="center"/>
    </xf>
    <xf numFmtId="0" fontId="27" fillId="0" borderId="38" xfId="0" applyFont="1" applyBorder="1" applyAlignment="1">
      <alignment horizontal="left" vertical="center"/>
    </xf>
    <xf numFmtId="0" fontId="25" fillId="0" borderId="3" xfId="0" applyFont="1" applyBorder="1" applyAlignment="1">
      <alignment horizontal="left" vertical="center"/>
    </xf>
    <xf numFmtId="0" fontId="25" fillId="0" borderId="55" xfId="0" applyFont="1" applyBorder="1" applyAlignment="1">
      <alignment horizontal="left" vertical="center"/>
    </xf>
    <xf numFmtId="0" fontId="27" fillId="0" borderId="38" xfId="0" applyFont="1" applyBorder="1" applyAlignment="1">
      <alignment horizontal="left" vertical="center" wrapText="1"/>
    </xf>
    <xf numFmtId="0" fontId="25" fillId="0" borderId="71" xfId="0" applyFont="1" applyBorder="1" applyAlignment="1">
      <alignment horizontal="left" vertical="center"/>
    </xf>
    <xf numFmtId="3" fontId="23" fillId="0" borderId="64" xfId="0" applyNumberFormat="1" applyFont="1" applyBorder="1" applyAlignment="1">
      <alignment horizontal="center" vertical="center"/>
    </xf>
    <xf numFmtId="3" fontId="23" fillId="0" borderId="28" xfId="0" applyNumberFormat="1" applyFont="1" applyBorder="1" applyAlignment="1">
      <alignment horizontal="center" vertical="center"/>
    </xf>
    <xf numFmtId="3" fontId="23" fillId="0" borderId="65" xfId="0" applyNumberFormat="1" applyFont="1" applyBorder="1" applyAlignment="1">
      <alignment horizontal="center" vertical="center"/>
    </xf>
    <xf numFmtId="3" fontId="21" fillId="28" borderId="57" xfId="0" applyNumberFormat="1" applyFont="1" applyFill="1" applyBorder="1" applyAlignment="1">
      <alignment horizontal="center" vertical="center"/>
    </xf>
    <xf numFmtId="3" fontId="21" fillId="28" borderId="77" xfId="0" applyNumberFormat="1" applyFont="1" applyFill="1" applyBorder="1" applyAlignment="1">
      <alignment horizontal="center" vertical="center"/>
    </xf>
    <xf numFmtId="3" fontId="21" fillId="28" borderId="78" xfId="0" applyNumberFormat="1" applyFont="1" applyFill="1" applyBorder="1" applyAlignment="1">
      <alignment horizontal="center" vertical="center"/>
    </xf>
    <xf numFmtId="3" fontId="21" fillId="28" borderId="51" xfId="0" applyNumberFormat="1" applyFont="1" applyFill="1" applyBorder="1" applyAlignment="1">
      <alignment horizontal="center" vertical="center"/>
    </xf>
    <xf numFmtId="0" fontId="25" fillId="0" borderId="28" xfId="743" applyFont="1" applyBorder="1" applyAlignment="1">
      <alignment horizontal="left" vertical="center"/>
    </xf>
    <xf numFmtId="3" fontId="23" fillId="0" borderId="84" xfId="0" applyNumberFormat="1" applyFont="1" applyBorder="1" applyAlignment="1">
      <alignment horizontal="center" vertical="center"/>
    </xf>
    <xf numFmtId="3" fontId="21" fillId="28" borderId="26" xfId="0" applyNumberFormat="1" applyFont="1" applyFill="1" applyBorder="1" applyAlignment="1">
      <alignment horizontal="center" vertical="center"/>
    </xf>
    <xf numFmtId="0" fontId="26" fillId="0" borderId="0" xfId="0" applyFont="1" applyBorder="1"/>
    <xf numFmtId="0" fontId="26" fillId="0" borderId="0" xfId="0" applyFont="1"/>
    <xf numFmtId="0" fontId="21" fillId="28" borderId="40" xfId="743" applyFont="1" applyFill="1" applyBorder="1" applyAlignment="1">
      <alignment horizontal="left" vertical="center"/>
    </xf>
    <xf numFmtId="0" fontId="26" fillId="28" borderId="77" xfId="0" applyFont="1" applyFill="1" applyBorder="1" applyAlignment="1">
      <alignment horizontal="left" vertical="center"/>
    </xf>
    <xf numFmtId="0" fontId="25" fillId="0" borderId="41" xfId="0" applyFont="1" applyBorder="1" applyAlignment="1">
      <alignment horizontal="left" vertical="center"/>
    </xf>
    <xf numFmtId="0" fontId="25" fillId="0" borderId="35" xfId="0" applyFont="1" applyBorder="1" applyAlignment="1">
      <alignment horizontal="left" vertical="center"/>
    </xf>
    <xf numFmtId="3" fontId="23" fillId="0" borderId="25" xfId="0" applyNumberFormat="1" applyFont="1" applyBorder="1" applyAlignment="1">
      <alignment horizontal="center" vertical="center"/>
    </xf>
    <xf numFmtId="0" fontId="27" fillId="0" borderId="71" xfId="0" applyFont="1" applyBorder="1" applyAlignment="1">
      <alignment horizontal="left" vertical="center"/>
    </xf>
    <xf numFmtId="3" fontId="21" fillId="28" borderId="30" xfId="0" applyNumberFormat="1" applyFont="1" applyFill="1" applyBorder="1" applyAlignment="1">
      <alignment horizontal="center" vertical="center"/>
    </xf>
    <xf numFmtId="3" fontId="21" fillId="28" borderId="31" xfId="0" applyNumberFormat="1" applyFont="1" applyFill="1" applyBorder="1" applyAlignment="1">
      <alignment horizontal="center" vertical="center"/>
    </xf>
    <xf numFmtId="3" fontId="21" fillId="28" borderId="52" xfId="0" applyNumberFormat="1" applyFont="1" applyFill="1" applyBorder="1" applyAlignment="1">
      <alignment horizontal="center" vertical="center"/>
    </xf>
    <xf numFmtId="3" fontId="23" fillId="0" borderId="36" xfId="0" applyNumberFormat="1" applyFont="1" applyBorder="1" applyAlignment="1">
      <alignment horizontal="center" vertical="center"/>
    </xf>
    <xf numFmtId="3" fontId="23" fillId="0" borderId="68" xfId="0" applyNumberFormat="1" applyFont="1" applyBorder="1" applyAlignment="1">
      <alignment horizontal="center" vertical="center"/>
    </xf>
    <xf numFmtId="3" fontId="21" fillId="28" borderId="75" xfId="0" applyNumberFormat="1" applyFont="1" applyFill="1" applyBorder="1" applyAlignment="1">
      <alignment horizontal="center" vertical="center"/>
    </xf>
    <xf numFmtId="0" fontId="27" fillId="0" borderId="41" xfId="0" applyFont="1" applyBorder="1" applyAlignment="1">
      <alignment horizontal="left" vertical="center"/>
    </xf>
    <xf numFmtId="0" fontId="27" fillId="0" borderId="39" xfId="0" applyFont="1" applyBorder="1" applyAlignment="1">
      <alignment horizontal="left" vertical="center"/>
    </xf>
    <xf numFmtId="3" fontId="21" fillId="28" borderId="85" xfId="0" applyNumberFormat="1" applyFont="1" applyFill="1" applyBorder="1" applyAlignment="1">
      <alignment horizontal="center" vertical="center"/>
    </xf>
    <xf numFmtId="3" fontId="23" fillId="0" borderId="22" xfId="0" applyNumberFormat="1" applyFont="1" applyBorder="1" applyAlignment="1">
      <alignment horizontal="center" vertical="center"/>
    </xf>
    <xf numFmtId="3" fontId="23" fillId="0" borderId="69" xfId="0" applyNumberFormat="1" applyFont="1" applyBorder="1" applyAlignment="1">
      <alignment horizontal="center" vertical="center"/>
    </xf>
    <xf numFmtId="0" fontId="25" fillId="0" borderId="39" xfId="0" applyFont="1" applyBorder="1" applyAlignment="1">
      <alignment horizontal="left" vertical="center"/>
    </xf>
    <xf numFmtId="3" fontId="21" fillId="28" borderId="18" xfId="0" applyNumberFormat="1" applyFont="1" applyFill="1" applyBorder="1" applyAlignment="1">
      <alignment horizontal="center" vertical="center"/>
    </xf>
    <xf numFmtId="0" fontId="26" fillId="28" borderId="77" xfId="743" applyFont="1" applyFill="1" applyBorder="1" applyAlignment="1">
      <alignment horizontal="left" vertical="center"/>
    </xf>
    <xf numFmtId="0" fontId="26" fillId="28" borderId="85" xfId="743" applyFont="1" applyFill="1" applyBorder="1" applyAlignment="1">
      <alignment horizontal="left" vertical="center"/>
    </xf>
    <xf numFmtId="3" fontId="21" fillId="28" borderId="82" xfId="0" applyNumberFormat="1" applyFont="1" applyFill="1" applyBorder="1" applyAlignment="1">
      <alignment horizontal="center" vertical="center"/>
    </xf>
    <xf numFmtId="3" fontId="21" fillId="28" borderId="69" xfId="0" applyNumberFormat="1" applyFont="1" applyFill="1" applyBorder="1" applyAlignment="1">
      <alignment horizontal="center" vertical="center"/>
    </xf>
    <xf numFmtId="3" fontId="26" fillId="28" borderId="19" xfId="0" applyNumberFormat="1" applyFont="1" applyFill="1" applyBorder="1" applyAlignment="1">
      <alignment horizontal="center" vertical="center"/>
    </xf>
    <xf numFmtId="3" fontId="26" fillId="28" borderId="20" xfId="0" applyNumberFormat="1" applyFont="1" applyFill="1" applyBorder="1" applyAlignment="1">
      <alignment horizontal="center" vertical="center"/>
    </xf>
    <xf numFmtId="3" fontId="26" fillId="28" borderId="17" xfId="0" applyNumberFormat="1" applyFont="1" applyFill="1" applyBorder="1" applyAlignment="1">
      <alignment horizontal="center" vertical="center"/>
    </xf>
    <xf numFmtId="3" fontId="25" fillId="0" borderId="0" xfId="0" applyNumberFormat="1" applyFont="1"/>
    <xf numFmtId="3" fontId="25" fillId="0" borderId="23" xfId="0" applyNumberFormat="1" applyFont="1" applyBorder="1" applyAlignment="1">
      <alignment horizontal="center" vertical="center"/>
    </xf>
    <xf numFmtId="3" fontId="25" fillId="0" borderId="62" xfId="0" applyNumberFormat="1" applyFont="1" applyBorder="1" applyAlignment="1">
      <alignment horizontal="center" vertical="center"/>
    </xf>
    <xf numFmtId="3" fontId="26" fillId="28" borderId="21" xfId="0" applyNumberFormat="1" applyFont="1" applyFill="1" applyBorder="1" applyAlignment="1">
      <alignment horizontal="center" vertical="center"/>
    </xf>
    <xf numFmtId="3" fontId="25" fillId="0" borderId="3" xfId="0" applyNumberFormat="1" applyFont="1" applyBorder="1" applyAlignment="1">
      <alignment horizontal="center" vertical="center"/>
    </xf>
    <xf numFmtId="3" fontId="25" fillId="0" borderId="66" xfId="0" applyNumberFormat="1" applyFont="1" applyBorder="1" applyAlignment="1">
      <alignment horizontal="center" vertical="center"/>
    </xf>
    <xf numFmtId="3" fontId="26" fillId="28" borderId="24" xfId="0" applyNumberFormat="1" applyFont="1" applyFill="1" applyBorder="1" applyAlignment="1">
      <alignment horizontal="center" vertical="center"/>
    </xf>
    <xf numFmtId="3" fontId="25" fillId="0" borderId="64" xfId="0" applyNumberFormat="1" applyFont="1" applyBorder="1" applyAlignment="1">
      <alignment horizontal="center" vertical="center"/>
    </xf>
    <xf numFmtId="3" fontId="25" fillId="0" borderId="28" xfId="0" applyNumberFormat="1" applyFont="1" applyBorder="1" applyAlignment="1">
      <alignment horizontal="center" vertical="center"/>
    </xf>
    <xf numFmtId="3" fontId="25" fillId="0" borderId="65" xfId="0" applyNumberFormat="1" applyFont="1" applyBorder="1" applyAlignment="1">
      <alignment horizontal="center" vertical="center"/>
    </xf>
    <xf numFmtId="3" fontId="26" fillId="28" borderId="57" xfId="0" applyNumberFormat="1" applyFont="1" applyFill="1" applyBorder="1" applyAlignment="1">
      <alignment horizontal="center" vertical="center"/>
    </xf>
    <xf numFmtId="3" fontId="26" fillId="28" borderId="77" xfId="0" applyNumberFormat="1" applyFont="1" applyFill="1" applyBorder="1" applyAlignment="1">
      <alignment horizontal="center" vertical="center"/>
    </xf>
    <xf numFmtId="3" fontId="26" fillId="28" borderId="78" xfId="0" applyNumberFormat="1" applyFont="1" applyFill="1" applyBorder="1" applyAlignment="1">
      <alignment horizontal="center" vertical="center"/>
    </xf>
    <xf numFmtId="3" fontId="26" fillId="28" borderId="51" xfId="0" applyNumberFormat="1" applyFont="1" applyFill="1" applyBorder="1" applyAlignment="1">
      <alignment horizontal="center" vertical="center"/>
    </xf>
    <xf numFmtId="3" fontId="25" fillId="0" borderId="84" xfId="0" applyNumberFormat="1" applyFont="1" applyBorder="1" applyAlignment="1">
      <alignment horizontal="center" vertical="center"/>
    </xf>
    <xf numFmtId="3" fontId="26" fillId="28" borderId="26" xfId="0" applyNumberFormat="1" applyFont="1" applyFill="1" applyBorder="1" applyAlignment="1">
      <alignment horizontal="center" vertical="center"/>
    </xf>
    <xf numFmtId="0" fontId="21" fillId="28" borderId="76" xfId="743" applyFont="1" applyFill="1" applyBorder="1" applyAlignment="1">
      <alignment horizontal="left" vertical="center"/>
    </xf>
    <xf numFmtId="3" fontId="25" fillId="0" borderId="25" xfId="0" applyNumberFormat="1" applyFont="1" applyBorder="1" applyAlignment="1">
      <alignment horizontal="center" vertical="center"/>
    </xf>
    <xf numFmtId="3" fontId="26" fillId="28" borderId="30" xfId="0" applyNumberFormat="1" applyFont="1" applyFill="1" applyBorder="1" applyAlignment="1">
      <alignment horizontal="center" vertical="center"/>
    </xf>
    <xf numFmtId="3" fontId="26" fillId="28" borderId="31" xfId="0" applyNumberFormat="1" applyFont="1" applyFill="1" applyBorder="1" applyAlignment="1">
      <alignment horizontal="center" vertical="center"/>
    </xf>
    <xf numFmtId="3" fontId="26" fillId="28" borderId="52" xfId="0" applyNumberFormat="1" applyFont="1" applyFill="1" applyBorder="1" applyAlignment="1">
      <alignment horizontal="center" vertical="center"/>
    </xf>
    <xf numFmtId="3" fontId="25" fillId="0" borderId="36" xfId="0" applyNumberFormat="1" applyFont="1" applyBorder="1" applyAlignment="1">
      <alignment horizontal="center" vertical="center"/>
    </xf>
    <xf numFmtId="3" fontId="25" fillId="0" borderId="68" xfId="0" applyNumberFormat="1" applyFont="1" applyBorder="1" applyAlignment="1">
      <alignment horizontal="center" vertical="center"/>
    </xf>
    <xf numFmtId="3" fontId="26" fillId="28" borderId="75" xfId="0" applyNumberFormat="1" applyFont="1" applyFill="1" applyBorder="1" applyAlignment="1">
      <alignment horizontal="center" vertical="center"/>
    </xf>
    <xf numFmtId="3" fontId="26" fillId="28" borderId="85" xfId="0" applyNumberFormat="1" applyFont="1" applyFill="1" applyBorder="1" applyAlignment="1">
      <alignment horizontal="center" vertical="center"/>
    </xf>
    <xf numFmtId="3" fontId="25" fillId="0" borderId="22" xfId="0" applyNumberFormat="1" applyFont="1" applyBorder="1" applyAlignment="1">
      <alignment horizontal="center" vertical="center"/>
    </xf>
    <xf numFmtId="3" fontId="25" fillId="0" borderId="69" xfId="0" applyNumberFormat="1" applyFont="1" applyBorder="1" applyAlignment="1">
      <alignment horizontal="center" vertical="center"/>
    </xf>
    <xf numFmtId="3" fontId="26" fillId="28" borderId="18" xfId="0" applyNumberFormat="1" applyFont="1" applyFill="1" applyBorder="1" applyAlignment="1">
      <alignment horizontal="center" vertical="center"/>
    </xf>
    <xf numFmtId="3" fontId="26" fillId="28" borderId="82" xfId="0" applyNumberFormat="1" applyFont="1" applyFill="1" applyBorder="1" applyAlignment="1">
      <alignment horizontal="center" vertical="center"/>
    </xf>
    <xf numFmtId="3" fontId="26" fillId="28" borderId="69" xfId="0" applyNumberFormat="1" applyFont="1" applyFill="1" applyBorder="1" applyAlignment="1">
      <alignment horizontal="center" vertical="center"/>
    </xf>
    <xf numFmtId="166" fontId="4" fillId="0" borderId="20" xfId="494" applyNumberFormat="1" applyFont="1" applyFill="1" applyBorder="1" applyAlignment="1">
      <alignment horizontal="right" vertical="center"/>
    </xf>
    <xf numFmtId="166" fontId="6" fillId="0" borderId="62" xfId="494" applyNumberFormat="1" applyFont="1" applyFill="1" applyBorder="1" applyAlignment="1">
      <alignment horizontal="right" vertical="center"/>
    </xf>
    <xf numFmtId="166" fontId="4" fillId="0" borderId="67" xfId="494" applyNumberFormat="1" applyFont="1" applyFill="1" applyBorder="1" applyAlignment="1">
      <alignment horizontal="right" vertical="center"/>
    </xf>
    <xf numFmtId="166" fontId="6" fillId="0" borderId="31" xfId="494" applyNumberFormat="1" applyFont="1" applyFill="1" applyBorder="1" applyAlignment="1">
      <alignment horizontal="right" vertical="center"/>
    </xf>
    <xf numFmtId="166" fontId="6" fillId="0" borderId="67" xfId="494" applyNumberFormat="1" applyFont="1" applyFill="1" applyBorder="1" applyAlignment="1">
      <alignment horizontal="right" vertical="center"/>
    </xf>
    <xf numFmtId="166" fontId="4" fillId="0" borderId="20" xfId="494" applyNumberFormat="1" applyFont="1" applyFill="1" applyBorder="1"/>
    <xf numFmtId="166" fontId="6" fillId="0" borderId="62" xfId="494" applyNumberFormat="1" applyFont="1" applyFill="1" applyBorder="1"/>
    <xf numFmtId="166" fontId="6" fillId="0" borderId="68" xfId="494" applyNumberFormat="1" applyFont="1" applyFill="1" applyBorder="1" applyAlignment="1">
      <alignment horizontal="right" vertical="center"/>
    </xf>
    <xf numFmtId="3" fontId="4" fillId="0" borderId="17" xfId="494" applyNumberFormat="1" applyFont="1" applyFill="1" applyBorder="1" applyAlignment="1">
      <alignment horizontal="center" vertical="center"/>
    </xf>
    <xf numFmtId="3" fontId="4" fillId="0" borderId="75" xfId="494" applyNumberFormat="1" applyFont="1" applyFill="1" applyBorder="1" applyAlignment="1">
      <alignment horizontal="center" vertical="center"/>
    </xf>
    <xf numFmtId="3" fontId="4" fillId="0" borderId="24" xfId="494" applyNumberFormat="1" applyFont="1" applyFill="1" applyBorder="1" applyAlignment="1">
      <alignment horizontal="center" vertical="center"/>
    </xf>
    <xf numFmtId="3" fontId="4" fillId="0" borderId="26" xfId="494" applyNumberFormat="1" applyFont="1" applyFill="1" applyBorder="1" applyAlignment="1">
      <alignment horizontal="center" vertical="center"/>
    </xf>
    <xf numFmtId="3" fontId="4" fillId="0" borderId="57" xfId="494" applyNumberFormat="1" applyFont="1" applyFill="1" applyBorder="1" applyAlignment="1">
      <alignment horizontal="center" vertical="center"/>
    </xf>
    <xf numFmtId="3" fontId="4" fillId="0" borderId="50" xfId="494" applyNumberFormat="1" applyFont="1" applyFill="1" applyBorder="1" applyAlignment="1">
      <alignment horizontal="center" vertical="center"/>
    </xf>
    <xf numFmtId="3" fontId="4" fillId="0" borderId="51" xfId="494" applyNumberFormat="1" applyFont="1" applyFill="1" applyBorder="1" applyAlignment="1">
      <alignment horizontal="center" vertical="center"/>
    </xf>
    <xf numFmtId="3" fontId="4" fillId="0" borderId="21" xfId="494" applyNumberFormat="1" applyFont="1" applyFill="1" applyBorder="1" applyAlignment="1">
      <alignment horizontal="center" vertical="center"/>
    </xf>
    <xf numFmtId="0" fontId="9" fillId="0" borderId="0" xfId="0" applyFont="1" applyFill="1" applyBorder="1" applyAlignment="1">
      <alignment horizontal="center" vertical="center"/>
    </xf>
    <xf numFmtId="0" fontId="10" fillId="0" borderId="70" xfId="0" applyFont="1" applyBorder="1" applyAlignment="1">
      <alignment horizontal="left" vertical="center"/>
    </xf>
    <xf numFmtId="0" fontId="9" fillId="0" borderId="0" xfId="0" applyFont="1" applyAlignment="1">
      <alignment horizontal="center"/>
    </xf>
    <xf numFmtId="3" fontId="1" fillId="28" borderId="19" xfId="0" applyNumberFormat="1" applyFont="1" applyFill="1" applyBorder="1" applyAlignment="1">
      <alignment horizontal="center" vertical="center"/>
    </xf>
    <xf numFmtId="3" fontId="1" fillId="28" borderId="20" xfId="0" applyNumberFormat="1" applyFont="1" applyFill="1" applyBorder="1" applyAlignment="1">
      <alignment horizontal="center" vertical="center"/>
    </xf>
    <xf numFmtId="3" fontId="10" fillId="0" borderId="41" xfId="0" applyNumberFormat="1" applyFont="1" applyBorder="1" applyAlignment="1">
      <alignment horizontal="center" vertical="center"/>
    </xf>
    <xf numFmtId="3" fontId="10" fillId="0" borderId="23" xfId="0" applyNumberFormat="1" applyFont="1" applyBorder="1" applyAlignment="1">
      <alignment horizontal="center" vertical="center"/>
    </xf>
    <xf numFmtId="3" fontId="10" fillId="0" borderId="62" xfId="0" applyNumberFormat="1" applyFont="1" applyBorder="1" applyAlignment="1">
      <alignment horizontal="center" vertical="center"/>
    </xf>
    <xf numFmtId="3" fontId="1" fillId="0" borderId="21" xfId="0" applyNumberFormat="1" applyFont="1" applyFill="1" applyBorder="1" applyAlignment="1">
      <alignment horizontal="center" vertical="center"/>
    </xf>
    <xf numFmtId="3" fontId="1" fillId="0" borderId="24" xfId="0" applyNumberFormat="1" applyFont="1" applyFill="1" applyBorder="1" applyAlignment="1">
      <alignment horizontal="center" vertical="center"/>
    </xf>
    <xf numFmtId="0" fontId="10" fillId="0" borderId="55" xfId="0" applyFont="1" applyBorder="1" applyAlignment="1">
      <alignment vertical="center"/>
    </xf>
    <xf numFmtId="0" fontId="10" fillId="0" borderId="70" xfId="0" applyFont="1" applyBorder="1" applyAlignment="1">
      <alignment vertical="center"/>
    </xf>
    <xf numFmtId="0" fontId="10" fillId="0" borderId="69" xfId="0" applyFont="1" applyBorder="1" applyAlignment="1">
      <alignment vertical="center"/>
    </xf>
    <xf numFmtId="3" fontId="10" fillId="0" borderId="64" xfId="0" applyNumberFormat="1" applyFont="1" applyBorder="1" applyAlignment="1">
      <alignment horizontal="center" vertical="center"/>
    </xf>
    <xf numFmtId="3" fontId="10" fillId="0" borderId="65" xfId="0" applyNumberFormat="1" applyFont="1" applyBorder="1" applyAlignment="1">
      <alignment horizontal="center" vertical="center"/>
    </xf>
    <xf numFmtId="3" fontId="1" fillId="0" borderId="57" xfId="0" applyNumberFormat="1" applyFont="1" applyFill="1" applyBorder="1" applyAlignment="1">
      <alignment horizontal="center" vertical="center"/>
    </xf>
    <xf numFmtId="0" fontId="10" fillId="0" borderId="39" xfId="0" applyFont="1" applyBorder="1" applyAlignment="1">
      <alignment vertical="center"/>
    </xf>
    <xf numFmtId="0" fontId="10" fillId="0" borderId="49" xfId="0" applyFont="1" applyBorder="1" applyAlignment="1">
      <alignment vertical="center"/>
    </xf>
    <xf numFmtId="0" fontId="10" fillId="0" borderId="41" xfId="0" applyFont="1" applyBorder="1" applyAlignment="1">
      <alignment vertical="center"/>
    </xf>
    <xf numFmtId="0" fontId="10" fillId="0" borderId="76" xfId="0" applyFont="1" applyBorder="1" applyAlignment="1">
      <alignment vertical="center"/>
    </xf>
    <xf numFmtId="3" fontId="1" fillId="28" borderId="52" xfId="0" applyNumberFormat="1" applyFont="1" applyFill="1" applyBorder="1" applyAlignment="1">
      <alignment horizontal="center"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3" fontId="1" fillId="28" borderId="49" xfId="0" applyNumberFormat="1" applyFont="1" applyFill="1" applyBorder="1" applyAlignment="1">
      <alignment horizontal="center" vertical="center"/>
    </xf>
    <xf numFmtId="3" fontId="1" fillId="28" borderId="30" xfId="0" applyNumberFormat="1" applyFont="1" applyFill="1" applyBorder="1" applyAlignment="1">
      <alignment horizontal="center" vertical="center"/>
    </xf>
    <xf numFmtId="3" fontId="1" fillId="28" borderId="31" xfId="0" applyNumberFormat="1" applyFont="1" applyFill="1" applyBorder="1" applyAlignment="1">
      <alignment horizontal="center" vertical="center"/>
    </xf>
    <xf numFmtId="3" fontId="10" fillId="0" borderId="35" xfId="0" applyNumberFormat="1" applyFont="1" applyBorder="1" applyAlignment="1">
      <alignment horizontal="center" vertical="center"/>
    </xf>
    <xf numFmtId="3" fontId="10" fillId="0" borderId="36" xfId="0" applyNumberFormat="1" applyFont="1" applyBorder="1" applyAlignment="1">
      <alignment horizontal="center" vertical="center"/>
    </xf>
    <xf numFmtId="3" fontId="10" fillId="0" borderId="68" xfId="0" applyNumberFormat="1" applyFont="1" applyBorder="1" applyAlignment="1">
      <alignment horizontal="center" vertical="center"/>
    </xf>
    <xf numFmtId="3" fontId="1" fillId="0" borderId="75" xfId="0" applyNumberFormat="1" applyFont="1" applyFill="1" applyBorder="1" applyAlignment="1">
      <alignment horizontal="center" vertical="center"/>
    </xf>
    <xf numFmtId="0" fontId="10" fillId="0" borderId="38" xfId="0" applyFont="1" applyBorder="1" applyAlignment="1">
      <alignment horizontal="left" vertical="center"/>
    </xf>
    <xf numFmtId="3" fontId="10" fillId="0" borderId="76" xfId="0" applyNumberFormat="1" applyFont="1" applyBorder="1" applyAlignment="1">
      <alignment horizontal="center" vertical="center"/>
    </xf>
    <xf numFmtId="3" fontId="10" fillId="0" borderId="77" xfId="0" applyNumberFormat="1" applyFont="1" applyBorder="1" applyAlignment="1">
      <alignment horizontal="center" vertical="center"/>
    </xf>
    <xf numFmtId="3" fontId="10" fillId="0" borderId="78" xfId="0" applyNumberFormat="1" applyFont="1" applyBorder="1" applyAlignment="1">
      <alignment horizontal="center" vertical="center"/>
    </xf>
    <xf numFmtId="3" fontId="1" fillId="0" borderId="51" xfId="0" applyNumberFormat="1" applyFont="1" applyFill="1" applyBorder="1" applyAlignment="1">
      <alignment horizontal="center" vertical="center"/>
    </xf>
    <xf numFmtId="0" fontId="10" fillId="0" borderId="41" xfId="0" applyFont="1" applyBorder="1" applyAlignment="1">
      <alignment horizontal="left" vertical="center"/>
    </xf>
    <xf numFmtId="0" fontId="10" fillId="0" borderId="39" xfId="0" applyFont="1" applyBorder="1" applyAlignment="1">
      <alignment horizontal="left" vertical="center"/>
    </xf>
    <xf numFmtId="3" fontId="1" fillId="0" borderId="26" xfId="0" applyNumberFormat="1" applyFont="1" applyFill="1" applyBorder="1" applyAlignment="1">
      <alignment horizontal="center" vertical="center"/>
    </xf>
    <xf numFmtId="3" fontId="1" fillId="28" borderId="76" xfId="0" applyNumberFormat="1" applyFont="1" applyFill="1" applyBorder="1" applyAlignment="1">
      <alignment horizontal="center" vertical="center"/>
    </xf>
    <xf numFmtId="3" fontId="1" fillId="28" borderId="77" xfId="0" applyNumberFormat="1" applyFont="1" applyFill="1" applyBorder="1" applyAlignment="1">
      <alignment horizontal="center" vertical="center"/>
    </xf>
    <xf numFmtId="3" fontId="1" fillId="28" borderId="78" xfId="0" applyNumberFormat="1" applyFont="1" applyFill="1" applyBorder="1" applyAlignment="1">
      <alignment horizontal="center" vertical="center"/>
    </xf>
    <xf numFmtId="3" fontId="1" fillId="28" borderId="51" xfId="0" applyNumberFormat="1" applyFont="1" applyFill="1" applyBorder="1" applyAlignment="1">
      <alignment horizontal="center" vertical="center"/>
    </xf>
    <xf numFmtId="0" fontId="1" fillId="28" borderId="86" xfId="0" applyFont="1" applyFill="1" applyBorder="1" applyAlignment="1">
      <alignment vertical="center"/>
    </xf>
    <xf numFmtId="0" fontId="10" fillId="0" borderId="38" xfId="0" applyFont="1" applyBorder="1" applyAlignment="1">
      <alignment horizontal="left" vertical="center" wrapText="1"/>
    </xf>
    <xf numFmtId="0" fontId="1" fillId="28" borderId="37" xfId="0" applyFont="1" applyFill="1" applyBorder="1" applyAlignment="1">
      <alignment vertical="center"/>
    </xf>
    <xf numFmtId="0" fontId="10" fillId="0" borderId="37" xfId="0" applyFont="1" applyBorder="1" applyAlignment="1">
      <alignment horizontal="left" vertical="center"/>
    </xf>
    <xf numFmtId="0" fontId="11" fillId="0" borderId="73" xfId="0" applyFont="1" applyBorder="1"/>
    <xf numFmtId="0" fontId="1" fillId="28" borderId="37" xfId="0" applyFont="1" applyFill="1" applyBorder="1" applyAlignment="1">
      <alignment vertical="center" wrapText="1"/>
    </xf>
    <xf numFmtId="0" fontId="12" fillId="0" borderId="73" xfId="0" applyFont="1" applyBorder="1"/>
    <xf numFmtId="0" fontId="0" fillId="0" borderId="37" xfId="0" applyBorder="1" applyAlignment="1"/>
    <xf numFmtId="0" fontId="1" fillId="28" borderId="89" xfId="0" applyFont="1" applyFill="1" applyBorder="1" applyAlignment="1">
      <alignment vertical="center"/>
    </xf>
    <xf numFmtId="0" fontId="21" fillId="32" borderId="40" xfId="0" applyFont="1" applyFill="1" applyBorder="1" applyAlignment="1">
      <alignment horizontal="center" vertical="center" wrapText="1"/>
    </xf>
    <xf numFmtId="3" fontId="21" fillId="28" borderId="17" xfId="743" applyNumberFormat="1" applyFont="1" applyFill="1" applyBorder="1" applyAlignment="1">
      <alignment horizontal="center" vertical="center"/>
    </xf>
    <xf numFmtId="3" fontId="21" fillId="28" borderId="58" xfId="743" applyNumberFormat="1" applyFont="1" applyFill="1" applyBorder="1" applyAlignment="1">
      <alignment horizontal="center" vertical="center"/>
    </xf>
    <xf numFmtId="3" fontId="23" fillId="0" borderId="21" xfId="743" applyNumberFormat="1" applyFont="1" applyBorder="1" applyAlignment="1">
      <alignment horizontal="center" vertical="center"/>
    </xf>
    <xf numFmtId="3" fontId="23" fillId="0" borderId="79" xfId="743" applyNumberFormat="1" applyFont="1" applyBorder="1" applyAlignment="1">
      <alignment horizontal="center" vertical="center"/>
    </xf>
    <xf numFmtId="3" fontId="23" fillId="0" borderId="24" xfId="743" applyNumberFormat="1" applyFont="1" applyBorder="1" applyAlignment="1">
      <alignment horizontal="center" vertical="center"/>
    </xf>
    <xf numFmtId="3" fontId="23" fillId="0" borderId="24" xfId="743" applyNumberFormat="1" applyFont="1" applyFill="1" applyBorder="1" applyAlignment="1">
      <alignment horizontal="center" vertical="center"/>
    </xf>
    <xf numFmtId="3" fontId="23" fillId="0" borderId="25" xfId="743" applyNumberFormat="1" applyFont="1" applyFill="1" applyBorder="1" applyAlignment="1">
      <alignment horizontal="center" vertical="center"/>
    </xf>
    <xf numFmtId="3" fontId="23" fillId="0" borderId="24" xfId="743" applyNumberFormat="1" applyFont="1" applyBorder="1" applyAlignment="1">
      <alignment horizontal="center" vertical="center" wrapText="1"/>
    </xf>
    <xf numFmtId="3" fontId="23" fillId="0" borderId="25" xfId="743" applyNumberFormat="1" applyFont="1" applyBorder="1" applyAlignment="1">
      <alignment horizontal="center" vertical="center" wrapText="1"/>
    </xf>
    <xf numFmtId="3" fontId="23" fillId="0" borderId="57" xfId="743" applyNumberFormat="1" applyFont="1" applyBorder="1" applyAlignment="1">
      <alignment horizontal="center" vertical="center"/>
    </xf>
    <xf numFmtId="3" fontId="23" fillId="0" borderId="63" xfId="743" applyNumberFormat="1" applyFont="1" applyBorder="1" applyAlignment="1">
      <alignment horizontal="center" vertical="center"/>
    </xf>
    <xf numFmtId="3" fontId="23" fillId="0" borderId="22" xfId="743" applyNumberFormat="1" applyFont="1" applyBorder="1" applyAlignment="1">
      <alignment horizontal="center" vertical="center"/>
    </xf>
    <xf numFmtId="3" fontId="23" fillId="0" borderId="70" xfId="743" applyNumberFormat="1" applyFont="1" applyBorder="1" applyAlignment="1">
      <alignment horizontal="center" vertical="center"/>
    </xf>
    <xf numFmtId="3" fontId="23" fillId="0" borderId="72" xfId="743" applyNumberFormat="1" applyFont="1" applyBorder="1" applyAlignment="1">
      <alignment horizontal="center" vertical="center"/>
    </xf>
    <xf numFmtId="3" fontId="21" fillId="28" borderId="72" xfId="743" applyNumberFormat="1" applyFont="1" applyFill="1" applyBorder="1" applyAlignment="1">
      <alignment horizontal="center" vertical="center"/>
    </xf>
    <xf numFmtId="3" fontId="23" fillId="0" borderId="80" xfId="743" applyNumberFormat="1" applyFont="1" applyBorder="1" applyAlignment="1">
      <alignment horizontal="center" vertical="center"/>
    </xf>
    <xf numFmtId="3" fontId="23" fillId="0" borderId="26" xfId="743" applyNumberFormat="1" applyFont="1" applyBorder="1" applyAlignment="1">
      <alignment horizontal="center" vertical="center"/>
    </xf>
    <xf numFmtId="3" fontId="23" fillId="0" borderId="27" xfId="743" applyNumberFormat="1" applyFont="1" applyBorder="1" applyAlignment="1">
      <alignment horizontal="center" vertical="center"/>
    </xf>
    <xf numFmtId="3" fontId="21" fillId="28" borderId="18" xfId="743" applyNumberFormat="1" applyFont="1" applyFill="1" applyBorder="1" applyAlignment="1">
      <alignment horizontal="center" vertical="center"/>
    </xf>
    <xf numFmtId="3" fontId="21" fillId="28" borderId="26" xfId="743" applyNumberFormat="1" applyFont="1" applyFill="1" applyBorder="1" applyAlignment="1">
      <alignment horizontal="center" vertical="center"/>
    </xf>
    <xf numFmtId="3" fontId="23" fillId="0" borderId="90" xfId="743" applyNumberFormat="1" applyFont="1" applyBorder="1" applyAlignment="1">
      <alignment horizontal="center" vertical="center"/>
    </xf>
    <xf numFmtId="3" fontId="23" fillId="0" borderId="29" xfId="743" applyNumberFormat="1" applyFont="1" applyBorder="1" applyAlignment="1">
      <alignment horizontal="center" vertical="center"/>
    </xf>
    <xf numFmtId="3" fontId="21" fillId="28" borderId="40" xfId="743" applyNumberFormat="1" applyFont="1" applyFill="1" applyBorder="1" applyAlignment="1">
      <alignment horizontal="center" vertical="center"/>
    </xf>
    <xf numFmtId="3" fontId="23" fillId="0" borderId="71" xfId="743" applyNumberFormat="1" applyFont="1" applyBorder="1" applyAlignment="1">
      <alignment horizontal="center" vertical="center"/>
    </xf>
    <xf numFmtId="3" fontId="21" fillId="32" borderId="82" xfId="743" applyNumberFormat="1" applyFont="1" applyFill="1" applyBorder="1" applyAlignment="1">
      <alignment horizontal="center"/>
    </xf>
    <xf numFmtId="3" fontId="21" fillId="32" borderId="83" xfId="743" applyNumberFormat="1" applyFont="1" applyFill="1" applyBorder="1" applyAlignment="1">
      <alignment horizontal="center"/>
    </xf>
    <xf numFmtId="3" fontId="21" fillId="32" borderId="51" xfId="743" applyNumberFormat="1" applyFont="1" applyFill="1" applyBorder="1" applyAlignment="1">
      <alignment horizontal="center"/>
    </xf>
    <xf numFmtId="167" fontId="4" fillId="0" borderId="20" xfId="480" applyNumberFormat="1" applyFont="1" applyFill="1" applyBorder="1"/>
    <xf numFmtId="167" fontId="6" fillId="0" borderId="62" xfId="480" applyNumberFormat="1" applyFont="1" applyFill="1" applyBorder="1"/>
    <xf numFmtId="0" fontId="9" fillId="0" borderId="0" xfId="0" applyFont="1" applyAlignment="1"/>
    <xf numFmtId="0" fontId="4" fillId="39" borderId="18" xfId="816" applyFont="1" applyFill="1" applyBorder="1" applyAlignment="1">
      <alignment horizontal="center" vertical="center" wrapText="1"/>
    </xf>
    <xf numFmtId="0" fontId="4" fillId="39" borderId="19" xfId="816" applyFont="1" applyFill="1" applyBorder="1" applyAlignment="1">
      <alignment horizontal="center" vertical="center" wrapText="1"/>
    </xf>
    <xf numFmtId="0" fontId="4" fillId="39" borderId="20" xfId="816" applyFont="1" applyFill="1" applyBorder="1" applyAlignment="1">
      <alignment horizontal="center" vertical="center" wrapText="1"/>
    </xf>
    <xf numFmtId="0" fontId="21" fillId="32" borderId="18" xfId="743" applyFont="1" applyFill="1" applyBorder="1" applyAlignment="1">
      <alignment horizontal="center" vertical="center" wrapText="1"/>
    </xf>
    <xf numFmtId="0" fontId="21" fillId="32" borderId="19" xfId="743" applyFont="1" applyFill="1" applyBorder="1" applyAlignment="1">
      <alignment horizontal="center" vertical="center" wrapText="1"/>
    </xf>
    <xf numFmtId="0" fontId="21" fillId="32" borderId="20" xfId="743" applyFont="1" applyFill="1" applyBorder="1" applyAlignment="1">
      <alignment horizontal="center" vertical="center" wrapText="1"/>
    </xf>
    <xf numFmtId="3" fontId="26" fillId="28" borderId="19" xfId="743" applyNumberFormat="1" applyFont="1" applyFill="1" applyBorder="1" applyAlignment="1">
      <alignment horizontal="center" vertical="center"/>
    </xf>
    <xf numFmtId="3" fontId="26" fillId="28" borderId="20" xfId="743" applyNumberFormat="1" applyFont="1" applyFill="1" applyBorder="1" applyAlignment="1">
      <alignment horizontal="center" vertical="center"/>
    </xf>
    <xf numFmtId="3" fontId="26" fillId="28" borderId="17" xfId="743" applyNumberFormat="1" applyFont="1" applyFill="1" applyBorder="1" applyAlignment="1">
      <alignment horizontal="center" vertical="center"/>
    </xf>
    <xf numFmtId="3" fontId="25" fillId="0" borderId="0" xfId="743" applyNumberFormat="1" applyFont="1"/>
    <xf numFmtId="3" fontId="25" fillId="0" borderId="23" xfId="743" applyNumberFormat="1" applyFont="1" applyBorder="1" applyAlignment="1">
      <alignment horizontal="center" vertical="center"/>
    </xf>
    <xf numFmtId="3" fontId="25" fillId="0" borderId="62" xfId="743" applyNumberFormat="1" applyFont="1" applyBorder="1" applyAlignment="1">
      <alignment horizontal="center" vertical="center"/>
    </xf>
    <xf numFmtId="3" fontId="26" fillId="28" borderId="21" xfId="743" applyNumberFormat="1" applyFont="1" applyFill="1" applyBorder="1" applyAlignment="1">
      <alignment horizontal="center" vertical="center"/>
    </xf>
    <xf numFmtId="3" fontId="25" fillId="0" borderId="3" xfId="743" applyNumberFormat="1" applyFont="1" applyBorder="1" applyAlignment="1">
      <alignment horizontal="center" vertical="center"/>
    </xf>
    <xf numFmtId="3" fontId="25" fillId="0" borderId="66" xfId="743" applyNumberFormat="1" applyFont="1" applyBorder="1" applyAlignment="1">
      <alignment horizontal="center" vertical="center"/>
    </xf>
    <xf numFmtId="3" fontId="26" fillId="28" borderId="24" xfId="743" applyNumberFormat="1" applyFont="1" applyFill="1" applyBorder="1" applyAlignment="1">
      <alignment horizontal="center" vertical="center"/>
    </xf>
    <xf numFmtId="0" fontId="25" fillId="0" borderId="64" xfId="743" applyFont="1" applyBorder="1" applyAlignment="1">
      <alignment horizontal="left" vertical="center"/>
    </xf>
    <xf numFmtId="3" fontId="25" fillId="0" borderId="28" xfId="743" applyNumberFormat="1" applyFont="1" applyBorder="1" applyAlignment="1">
      <alignment horizontal="center" vertical="center"/>
    </xf>
    <xf numFmtId="3" fontId="25" fillId="0" borderId="84" xfId="743" applyNumberFormat="1" applyFont="1" applyBorder="1" applyAlignment="1">
      <alignment horizontal="center" vertical="center"/>
    </xf>
    <xf numFmtId="3" fontId="26" fillId="28" borderId="26" xfId="743" applyNumberFormat="1" applyFont="1" applyFill="1" applyBorder="1" applyAlignment="1">
      <alignment horizontal="center" vertical="center"/>
    </xf>
    <xf numFmtId="3" fontId="26" fillId="28" borderId="18" xfId="743" applyNumberFormat="1" applyFont="1" applyFill="1" applyBorder="1" applyAlignment="1">
      <alignment horizontal="center" vertical="center"/>
    </xf>
    <xf numFmtId="0" fontId="27" fillId="0" borderId="23" xfId="743" applyFont="1" applyBorder="1" applyAlignment="1">
      <alignment horizontal="left" vertical="center"/>
    </xf>
    <xf numFmtId="3" fontId="25" fillId="0" borderId="64" xfId="743" applyNumberFormat="1" applyFont="1" applyBorder="1" applyAlignment="1">
      <alignment horizontal="center" vertical="center"/>
    </xf>
    <xf numFmtId="3" fontId="25" fillId="0" borderId="65" xfId="743" applyNumberFormat="1" applyFont="1" applyBorder="1" applyAlignment="1">
      <alignment horizontal="center" vertical="center"/>
    </xf>
    <xf numFmtId="3" fontId="26" fillId="28" borderId="57" xfId="743" applyNumberFormat="1" applyFont="1" applyFill="1" applyBorder="1" applyAlignment="1">
      <alignment horizontal="center" vertical="center"/>
    </xf>
    <xf numFmtId="3" fontId="26" fillId="28" borderId="77" xfId="743" applyNumberFormat="1" applyFont="1" applyFill="1" applyBorder="1" applyAlignment="1">
      <alignment horizontal="center" vertical="center"/>
    </xf>
    <xf numFmtId="3" fontId="26" fillId="28" borderId="78" xfId="743" applyNumberFormat="1" applyFont="1" applyFill="1" applyBorder="1" applyAlignment="1">
      <alignment horizontal="center" vertical="center"/>
    </xf>
    <xf numFmtId="3" fontId="26" fillId="28" borderId="51" xfId="743" applyNumberFormat="1" applyFont="1" applyFill="1" applyBorder="1" applyAlignment="1">
      <alignment horizontal="center" vertical="center"/>
    </xf>
    <xf numFmtId="3" fontId="26" fillId="28" borderId="52" xfId="743" applyNumberFormat="1" applyFont="1" applyFill="1" applyBorder="1" applyAlignment="1">
      <alignment horizontal="center" vertical="center"/>
    </xf>
    <xf numFmtId="3" fontId="26" fillId="28" borderId="75" xfId="743" applyNumberFormat="1" applyFont="1" applyFill="1" applyBorder="1" applyAlignment="1">
      <alignment horizontal="center" vertical="center"/>
    </xf>
    <xf numFmtId="3" fontId="26" fillId="28" borderId="50" xfId="743" applyNumberFormat="1" applyFont="1" applyFill="1" applyBorder="1" applyAlignment="1">
      <alignment horizontal="center" vertical="center"/>
    </xf>
    <xf numFmtId="0" fontId="25" fillId="0" borderId="23" xfId="743" applyFont="1" applyBorder="1" applyAlignment="1">
      <alignment horizontal="left" vertical="center"/>
    </xf>
    <xf numFmtId="3" fontId="25" fillId="0" borderId="25" xfId="743" applyNumberFormat="1" applyFont="1" applyBorder="1" applyAlignment="1">
      <alignment horizontal="center" vertical="center"/>
    </xf>
    <xf numFmtId="0" fontId="27" fillId="0" borderId="64" xfId="743" applyFont="1" applyBorder="1" applyAlignment="1">
      <alignment horizontal="left" vertical="center"/>
    </xf>
    <xf numFmtId="3" fontId="25" fillId="0" borderId="36" xfId="743" applyNumberFormat="1" applyFont="1" applyBorder="1" applyAlignment="1">
      <alignment horizontal="center" vertical="center"/>
    </xf>
    <xf numFmtId="3" fontId="25" fillId="0" borderId="68" xfId="743" applyNumberFormat="1" applyFont="1" applyBorder="1" applyAlignment="1">
      <alignment horizontal="center" vertical="center"/>
    </xf>
    <xf numFmtId="0" fontId="27" fillId="0" borderId="28" xfId="743" applyFont="1" applyBorder="1" applyAlignment="1">
      <alignment horizontal="left" vertical="center"/>
    </xf>
    <xf numFmtId="0" fontId="27" fillId="0" borderId="36" xfId="743" applyFont="1" applyBorder="1" applyAlignment="1">
      <alignment horizontal="left" vertical="center"/>
    </xf>
    <xf numFmtId="3" fontId="26" fillId="28" borderId="67" xfId="743" applyNumberFormat="1" applyFont="1" applyFill="1" applyBorder="1" applyAlignment="1">
      <alignment horizontal="center" vertical="center"/>
    </xf>
    <xf numFmtId="3" fontId="25" fillId="0" borderId="69" xfId="743" applyNumberFormat="1" applyFont="1" applyBorder="1" applyAlignment="1">
      <alignment horizontal="center" vertical="center"/>
    </xf>
    <xf numFmtId="3" fontId="25" fillId="0" borderId="83" xfId="743" applyNumberFormat="1" applyFont="1" applyBorder="1" applyAlignment="1">
      <alignment horizontal="center" vertical="center"/>
    </xf>
    <xf numFmtId="3" fontId="25" fillId="0" borderId="77" xfId="743" applyNumberFormat="1" applyFont="1" applyBorder="1" applyAlignment="1">
      <alignment horizontal="center" vertical="center"/>
    </xf>
    <xf numFmtId="3" fontId="25" fillId="0" borderId="78" xfId="743" applyNumberFormat="1" applyFont="1" applyBorder="1" applyAlignment="1">
      <alignment horizontal="center" vertical="center"/>
    </xf>
    <xf numFmtId="3" fontId="26" fillId="28" borderId="30" xfId="743" applyNumberFormat="1" applyFont="1" applyFill="1" applyBorder="1" applyAlignment="1">
      <alignment horizontal="center" vertical="center"/>
    </xf>
    <xf numFmtId="3" fontId="26" fillId="28" borderId="31" xfId="743" applyNumberFormat="1" applyFont="1" applyFill="1" applyBorder="1" applyAlignment="1">
      <alignment horizontal="center" vertical="center"/>
    </xf>
    <xf numFmtId="3" fontId="26" fillId="28" borderId="45" xfId="743" applyNumberFormat="1" applyFont="1" applyFill="1" applyBorder="1" applyAlignment="1">
      <alignment horizontal="center" vertical="center"/>
    </xf>
    <xf numFmtId="3" fontId="26" fillId="28" borderId="58" xfId="743" applyNumberFormat="1" applyFont="1" applyFill="1" applyBorder="1" applyAlignment="1">
      <alignment horizontal="center" vertical="center"/>
    </xf>
    <xf numFmtId="3" fontId="26" fillId="0" borderId="0" xfId="743" applyNumberFormat="1" applyFont="1"/>
    <xf numFmtId="3" fontId="26" fillId="28" borderId="23" xfId="743" applyNumberFormat="1" applyFont="1" applyFill="1" applyBorder="1" applyAlignment="1">
      <alignment horizontal="center" vertical="center"/>
    </xf>
    <xf numFmtId="3" fontId="26" fillId="28" borderId="64" xfId="743" applyNumberFormat="1" applyFont="1" applyFill="1" applyBorder="1" applyAlignment="1">
      <alignment horizontal="center" vertical="center"/>
    </xf>
    <xf numFmtId="3" fontId="26" fillId="28" borderId="72" xfId="743" applyNumberFormat="1" applyFont="1" applyFill="1" applyBorder="1" applyAlignment="1">
      <alignment horizontal="center" vertical="center"/>
    </xf>
    <xf numFmtId="3" fontId="25" fillId="0" borderId="0" xfId="743" applyNumberFormat="1" applyFont="1" applyAlignment="1">
      <alignment horizontal="center"/>
    </xf>
    <xf numFmtId="3" fontId="18" fillId="0" borderId="0" xfId="743" applyNumberFormat="1" applyAlignment="1">
      <alignment vertical="top" wrapText="1"/>
    </xf>
    <xf numFmtId="0" fontId="25" fillId="0" borderId="91" xfId="743" applyFont="1" applyBorder="1"/>
    <xf numFmtId="3" fontId="26" fillId="0" borderId="0" xfId="743" applyNumberFormat="1" applyFont="1" applyBorder="1"/>
    <xf numFmtId="0" fontId="68" fillId="0" borderId="0" xfId="743" applyFont="1"/>
    <xf numFmtId="0" fontId="20" fillId="0" borderId="0" xfId="743" applyFont="1" applyAlignment="1">
      <alignment wrapText="1"/>
    </xf>
    <xf numFmtId="0" fontId="23" fillId="0" borderId="3" xfId="743" applyFont="1" applyFill="1" applyBorder="1" applyAlignment="1">
      <alignment horizontal="left" vertical="center" wrapText="1"/>
    </xf>
    <xf numFmtId="3" fontId="28" fillId="36" borderId="24" xfId="743" applyNumberFormat="1" applyFont="1" applyFill="1" applyBorder="1" applyAlignment="1">
      <alignment horizontal="center" vertical="center"/>
    </xf>
    <xf numFmtId="0" fontId="25" fillId="0" borderId="3" xfId="743" applyFont="1" applyFill="1" applyBorder="1" applyAlignment="1">
      <alignment horizontal="left" vertical="center"/>
    </xf>
    <xf numFmtId="0" fontId="25" fillId="0" borderId="3" xfId="743" applyFont="1" applyFill="1" applyBorder="1" applyAlignment="1">
      <alignment horizontal="left" vertical="center" wrapText="1"/>
    </xf>
    <xf numFmtId="3" fontId="27" fillId="0" borderId="3" xfId="743" applyNumberFormat="1" applyFont="1" applyFill="1" applyBorder="1" applyAlignment="1">
      <alignment horizontal="center" vertical="center"/>
    </xf>
    <xf numFmtId="3" fontId="27" fillId="0" borderId="66" xfId="743" applyNumberFormat="1" applyFont="1" applyFill="1" applyBorder="1" applyAlignment="1">
      <alignment horizontal="center" vertical="center"/>
    </xf>
    <xf numFmtId="0" fontId="25" fillId="0" borderId="0" xfId="744" applyFont="1"/>
    <xf numFmtId="0" fontId="26" fillId="0" borderId="0" xfId="744" applyFont="1"/>
    <xf numFmtId="0" fontId="25" fillId="0" borderId="0" xfId="744" applyFont="1" applyBorder="1"/>
    <xf numFmtId="0" fontId="25" fillId="0" borderId="91" xfId="744" applyFont="1" applyBorder="1"/>
    <xf numFmtId="3" fontId="25" fillId="0" borderId="0" xfId="744" applyNumberFormat="1" applyFont="1"/>
    <xf numFmtId="3" fontId="26" fillId="28" borderId="21" xfId="744" applyNumberFormat="1" applyFont="1" applyFill="1" applyBorder="1" applyAlignment="1">
      <alignment horizontal="center" vertical="center"/>
    </xf>
    <xf numFmtId="0" fontId="25" fillId="0" borderId="0" xfId="744" applyFont="1" applyFill="1"/>
    <xf numFmtId="0" fontId="25" fillId="0" borderId="0" xfId="744" applyFont="1" applyFill="1" applyBorder="1"/>
    <xf numFmtId="0" fontId="26" fillId="0" borderId="0" xfId="744" applyFont="1" applyBorder="1"/>
    <xf numFmtId="3" fontId="26" fillId="0" borderId="0" xfId="744" applyNumberFormat="1" applyFont="1"/>
    <xf numFmtId="3" fontId="26" fillId="28" borderId="23" xfId="744" applyNumberFormat="1" applyFont="1" applyFill="1" applyBorder="1" applyAlignment="1">
      <alignment horizontal="center" vertical="center"/>
    </xf>
    <xf numFmtId="3" fontId="26" fillId="28" borderId="64" xfId="744" applyNumberFormat="1" applyFont="1" applyFill="1" applyBorder="1" applyAlignment="1">
      <alignment horizontal="center" vertical="center"/>
    </xf>
    <xf numFmtId="3" fontId="26" fillId="28" borderId="72" xfId="744" applyNumberFormat="1" applyFont="1" applyFill="1" applyBorder="1" applyAlignment="1">
      <alignment horizontal="center" vertical="center"/>
    </xf>
    <xf numFmtId="3" fontId="26" fillId="28" borderId="57" xfId="744" applyNumberFormat="1" applyFont="1" applyFill="1" applyBorder="1" applyAlignment="1">
      <alignment horizontal="center" vertical="center"/>
    </xf>
    <xf numFmtId="3" fontId="25" fillId="0" borderId="0" xfId="744" applyNumberFormat="1" applyFont="1" applyAlignment="1">
      <alignment horizontal="center"/>
    </xf>
    <xf numFmtId="3" fontId="18" fillId="0" borderId="0" xfId="744" applyNumberFormat="1" applyFont="1" applyAlignment="1">
      <alignment vertical="top" wrapText="1"/>
    </xf>
    <xf numFmtId="0" fontId="28" fillId="32" borderId="17" xfId="744" applyFont="1" applyFill="1" applyBorder="1" applyAlignment="1">
      <alignment horizontal="center" vertical="center" wrapText="1"/>
    </xf>
    <xf numFmtId="0" fontId="28" fillId="32" borderId="58" xfId="744" applyFont="1" applyFill="1" applyBorder="1" applyAlignment="1">
      <alignment horizontal="center" vertical="center" wrapText="1"/>
    </xf>
    <xf numFmtId="3" fontId="28" fillId="28" borderId="19" xfId="713" applyNumberFormat="1" applyFont="1" applyFill="1" applyBorder="1" applyAlignment="1">
      <alignment horizontal="center" vertical="center"/>
    </xf>
    <xf numFmtId="3" fontId="28" fillId="28" borderId="20" xfId="713" applyNumberFormat="1" applyFont="1" applyFill="1" applyBorder="1" applyAlignment="1">
      <alignment horizontal="center" vertical="center"/>
    </xf>
    <xf numFmtId="3" fontId="28" fillId="28" borderId="17" xfId="713" applyNumberFormat="1" applyFont="1" applyFill="1" applyBorder="1" applyAlignment="1">
      <alignment horizontal="center" vertical="center"/>
    </xf>
    <xf numFmtId="0" fontId="27" fillId="0" borderId="41" xfId="744" applyFont="1" applyBorder="1" applyAlignment="1">
      <alignment horizontal="left" vertical="center"/>
    </xf>
    <xf numFmtId="3" fontId="27" fillId="0" borderId="23" xfId="713" applyNumberFormat="1" applyFont="1" applyBorder="1" applyAlignment="1">
      <alignment horizontal="center" vertical="center"/>
    </xf>
    <xf numFmtId="3" fontId="27" fillId="0" borderId="62" xfId="713" applyNumberFormat="1" applyFont="1" applyBorder="1" applyAlignment="1">
      <alignment horizontal="center" vertical="center"/>
    </xf>
    <xf numFmtId="3" fontId="28" fillId="28" borderId="21" xfId="713" applyNumberFormat="1" applyFont="1" applyFill="1" applyBorder="1" applyAlignment="1">
      <alignment horizontal="center" vertical="center"/>
    </xf>
    <xf numFmtId="0" fontId="27" fillId="0" borderId="38" xfId="744" applyFont="1" applyBorder="1" applyAlignment="1">
      <alignment horizontal="left" vertical="center"/>
    </xf>
    <xf numFmtId="0" fontId="27" fillId="0" borderId="3" xfId="744" applyFont="1" applyBorder="1" applyAlignment="1">
      <alignment horizontal="left" vertical="center"/>
    </xf>
    <xf numFmtId="3" fontId="27" fillId="0" borderId="3" xfId="713" applyNumberFormat="1" applyFont="1" applyBorder="1" applyAlignment="1">
      <alignment horizontal="center" vertical="center"/>
    </xf>
    <xf numFmtId="3" fontId="27" fillId="0" borderId="66" xfId="713" applyNumberFormat="1" applyFont="1" applyBorder="1" applyAlignment="1">
      <alignment horizontal="center" vertical="center"/>
    </xf>
    <xf numFmtId="3" fontId="28" fillId="28" borderId="24" xfId="713" applyNumberFormat="1" applyFont="1" applyFill="1" applyBorder="1" applyAlignment="1">
      <alignment horizontal="center" vertical="center"/>
    </xf>
    <xf numFmtId="0" fontId="27" fillId="0" borderId="38" xfId="744" applyFont="1" applyBorder="1" applyAlignment="1">
      <alignment horizontal="left" vertical="center" wrapText="1"/>
    </xf>
    <xf numFmtId="0" fontId="27" fillId="0" borderId="38" xfId="744" applyFont="1" applyFill="1" applyBorder="1" applyAlignment="1">
      <alignment horizontal="left" vertical="center"/>
    </xf>
    <xf numFmtId="3" fontId="27" fillId="0" borderId="3" xfId="713" applyNumberFormat="1" applyFont="1" applyFill="1" applyBorder="1" applyAlignment="1">
      <alignment horizontal="center" vertical="center"/>
    </xf>
    <xf numFmtId="3" fontId="27" fillId="0" borderId="66" xfId="713" applyNumberFormat="1" applyFont="1" applyFill="1" applyBorder="1" applyAlignment="1">
      <alignment horizontal="center" vertical="center"/>
    </xf>
    <xf numFmtId="3" fontId="27" fillId="0" borderId="25" xfId="744" applyNumberFormat="1" applyFont="1" applyBorder="1" applyAlignment="1">
      <alignment horizontal="center" vertical="center"/>
    </xf>
    <xf numFmtId="3" fontId="27" fillId="0" borderId="3" xfId="744" applyNumberFormat="1" applyFont="1" applyBorder="1" applyAlignment="1">
      <alignment horizontal="center" vertical="center"/>
    </xf>
    <xf numFmtId="3" fontId="27" fillId="0" borderId="66" xfId="744" applyNumberFormat="1" applyFont="1" applyBorder="1" applyAlignment="1">
      <alignment horizontal="center" vertical="center"/>
    </xf>
    <xf numFmtId="3" fontId="28" fillId="28" borderId="24" xfId="744" applyNumberFormat="1" applyFont="1" applyFill="1" applyBorder="1" applyAlignment="1">
      <alignment horizontal="center" vertical="center"/>
    </xf>
    <xf numFmtId="0" fontId="27" fillId="0" borderId="39" xfId="744" applyFont="1" applyBorder="1" applyAlignment="1">
      <alignment horizontal="left" vertical="center"/>
    </xf>
    <xf numFmtId="3" fontId="27" fillId="0" borderId="28" xfId="713" applyNumberFormat="1" applyFont="1" applyBorder="1" applyAlignment="1">
      <alignment horizontal="center" vertical="center"/>
    </xf>
    <xf numFmtId="3" fontId="27" fillId="0" borderId="84" xfId="713" applyNumberFormat="1" applyFont="1" applyBorder="1" applyAlignment="1">
      <alignment horizontal="center" vertical="center"/>
    </xf>
    <xf numFmtId="3" fontId="28" fillId="28" borderId="26" xfId="713" applyNumberFormat="1" applyFont="1" applyFill="1" applyBorder="1" applyAlignment="1">
      <alignment horizontal="center" vertical="center"/>
    </xf>
    <xf numFmtId="3" fontId="69" fillId="0" borderId="96" xfId="713" applyNumberFormat="1" applyFont="1" applyBorder="1" applyAlignment="1">
      <alignment horizontal="center" vertical="center" wrapText="1"/>
    </xf>
    <xf numFmtId="0" fontId="27" fillId="0" borderId="28" xfId="744" applyFont="1" applyBorder="1" applyAlignment="1">
      <alignment horizontal="left" vertical="center"/>
    </xf>
    <xf numFmtId="0" fontId="28" fillId="28" borderId="40" xfId="744" applyFont="1" applyFill="1" applyBorder="1" applyAlignment="1">
      <alignment horizontal="left" vertical="center"/>
    </xf>
    <xf numFmtId="0" fontId="28" fillId="28" borderId="19" xfId="744" applyFont="1" applyFill="1" applyBorder="1" applyAlignment="1">
      <alignment horizontal="left" vertical="center"/>
    </xf>
    <xf numFmtId="0" fontId="28" fillId="28" borderId="20" xfId="744" applyFont="1" applyFill="1" applyBorder="1" applyAlignment="1">
      <alignment horizontal="left" vertical="center"/>
    </xf>
    <xf numFmtId="3" fontId="27" fillId="0" borderId="25" xfId="713" applyNumberFormat="1" applyFont="1" applyBorder="1" applyAlignment="1">
      <alignment horizontal="center" vertical="center"/>
    </xf>
    <xf numFmtId="3" fontId="28" fillId="28" borderId="53" xfId="713" applyNumberFormat="1" applyFont="1" applyFill="1" applyBorder="1" applyAlignment="1">
      <alignment horizontal="center" vertical="center"/>
    </xf>
    <xf numFmtId="3" fontId="27" fillId="0" borderId="22" xfId="713" applyNumberFormat="1" applyFont="1" applyBorder="1" applyAlignment="1">
      <alignment horizontal="center" vertical="center"/>
    </xf>
    <xf numFmtId="3" fontId="27" fillId="0" borderId="69" xfId="713" applyNumberFormat="1" applyFont="1" applyBorder="1" applyAlignment="1">
      <alignment horizontal="center" vertical="center"/>
    </xf>
    <xf numFmtId="0" fontId="27" fillId="0" borderId="49" xfId="744" applyFont="1" applyBorder="1" applyAlignment="1">
      <alignment horizontal="left" vertical="center"/>
    </xf>
    <xf numFmtId="3" fontId="27" fillId="0" borderId="30" xfId="713" applyNumberFormat="1" applyFont="1" applyBorder="1" applyAlignment="1">
      <alignment horizontal="center" vertical="center"/>
    </xf>
    <xf numFmtId="3" fontId="27" fillId="0" borderId="31" xfId="713" applyNumberFormat="1" applyFont="1" applyBorder="1" applyAlignment="1">
      <alignment horizontal="center" vertical="center"/>
    </xf>
    <xf numFmtId="3" fontId="28" fillId="28" borderId="52" xfId="713" applyNumberFormat="1" applyFont="1" applyFill="1" applyBorder="1" applyAlignment="1">
      <alignment horizontal="center" vertical="center"/>
    </xf>
    <xf numFmtId="3" fontId="28" fillId="28" borderId="58" xfId="713" applyNumberFormat="1" applyFont="1" applyFill="1" applyBorder="1" applyAlignment="1">
      <alignment horizontal="center" vertical="center"/>
    </xf>
    <xf numFmtId="0" fontId="19" fillId="32" borderId="58" xfId="744" applyFont="1" applyFill="1" applyBorder="1" applyAlignment="1">
      <alignment horizontal="center" vertical="center" wrapText="1"/>
    </xf>
    <xf numFmtId="0" fontId="19" fillId="32" borderId="17" xfId="744" applyFont="1" applyFill="1" applyBorder="1" applyAlignment="1">
      <alignment horizontal="center" vertical="center" wrapText="1"/>
    </xf>
    <xf numFmtId="3" fontId="26" fillId="28" borderId="17" xfId="744" applyNumberFormat="1" applyFont="1" applyFill="1" applyBorder="1" applyAlignment="1">
      <alignment horizontal="center" vertical="center"/>
    </xf>
    <xf numFmtId="3" fontId="26" fillId="28" borderId="19" xfId="758" applyNumberFormat="1" applyFont="1" applyFill="1" applyBorder="1" applyAlignment="1">
      <alignment horizontal="center" vertical="center"/>
    </xf>
    <xf numFmtId="3" fontId="26" fillId="28" borderId="20" xfId="758" applyNumberFormat="1" applyFont="1" applyFill="1" applyBorder="1" applyAlignment="1">
      <alignment horizontal="center" vertical="center"/>
    </xf>
    <xf numFmtId="3" fontId="26" fillId="28" borderId="17" xfId="758" applyNumberFormat="1" applyFont="1" applyFill="1" applyBorder="1" applyAlignment="1">
      <alignment horizontal="center" vertical="center"/>
    </xf>
    <xf numFmtId="0" fontId="25" fillId="0" borderId="41" xfId="744" applyFont="1" applyBorder="1" applyAlignment="1">
      <alignment horizontal="left" vertical="center"/>
    </xf>
    <xf numFmtId="3" fontId="25" fillId="0" borderId="23" xfId="758" applyNumberFormat="1" applyFont="1" applyBorder="1" applyAlignment="1">
      <alignment horizontal="center" vertical="center"/>
    </xf>
    <xf numFmtId="3" fontId="25" fillId="0" borderId="62" xfId="758" applyNumberFormat="1" applyFont="1" applyBorder="1" applyAlignment="1">
      <alignment horizontal="center" vertical="center"/>
    </xf>
    <xf numFmtId="3" fontId="26" fillId="28" borderId="21" xfId="758" applyNumberFormat="1" applyFont="1" applyFill="1" applyBorder="1" applyAlignment="1">
      <alignment horizontal="center" vertical="center"/>
    </xf>
    <xf numFmtId="0" fontId="25" fillId="0" borderId="38" xfId="744" applyFont="1" applyBorder="1" applyAlignment="1">
      <alignment horizontal="left" vertical="center"/>
    </xf>
    <xf numFmtId="0" fontId="25" fillId="0" borderId="3" xfId="744" applyFont="1" applyBorder="1" applyAlignment="1">
      <alignment horizontal="left" vertical="center"/>
    </xf>
    <xf numFmtId="3" fontId="25" fillId="0" borderId="3" xfId="758" applyNumberFormat="1" applyFont="1" applyBorder="1" applyAlignment="1">
      <alignment horizontal="center" vertical="center"/>
    </xf>
    <xf numFmtId="3" fontId="25" fillId="0" borderId="66" xfId="758" applyNumberFormat="1" applyFont="1" applyBorder="1" applyAlignment="1">
      <alignment horizontal="center" vertical="center"/>
    </xf>
    <xf numFmtId="3" fontId="26" fillId="28" borderId="24" xfId="758" applyNumberFormat="1" applyFont="1" applyFill="1" applyBorder="1" applyAlignment="1">
      <alignment horizontal="center" vertical="center"/>
    </xf>
    <xf numFmtId="0" fontId="25" fillId="0" borderId="38" xfId="744" applyFont="1" applyBorder="1" applyAlignment="1">
      <alignment horizontal="left" vertical="center" wrapText="1"/>
    </xf>
    <xf numFmtId="0" fontId="25" fillId="0" borderId="38" xfId="744" applyFont="1" applyFill="1" applyBorder="1" applyAlignment="1">
      <alignment horizontal="left" vertical="center"/>
    </xf>
    <xf numFmtId="3" fontId="25" fillId="0" borderId="3" xfId="758" applyNumberFormat="1" applyFont="1" applyFill="1" applyBorder="1" applyAlignment="1">
      <alignment horizontal="center" vertical="center"/>
    </xf>
    <xf numFmtId="3" fontId="25" fillId="0" borderId="66" xfId="758" applyNumberFormat="1" applyFont="1" applyFill="1" applyBorder="1" applyAlignment="1">
      <alignment horizontal="center" vertical="center"/>
    </xf>
    <xf numFmtId="0" fontId="25" fillId="0" borderId="39" xfId="744" applyFont="1" applyBorder="1" applyAlignment="1">
      <alignment horizontal="left" vertical="center"/>
    </xf>
    <xf numFmtId="3" fontId="25" fillId="0" borderId="28" xfId="758" applyNumberFormat="1" applyFont="1" applyBorder="1" applyAlignment="1">
      <alignment horizontal="center" vertical="center"/>
    </xf>
    <xf numFmtId="3" fontId="25" fillId="0" borderId="84" xfId="758" applyNumberFormat="1" applyFont="1" applyBorder="1" applyAlignment="1">
      <alignment horizontal="center" vertical="center"/>
    </xf>
    <xf numFmtId="3" fontId="26" fillId="28" borderId="26" xfId="758" applyNumberFormat="1" applyFont="1" applyFill="1" applyBorder="1" applyAlignment="1">
      <alignment horizontal="center" vertical="center"/>
    </xf>
    <xf numFmtId="3" fontId="70" fillId="0" borderId="96" xfId="758" applyNumberFormat="1" applyFont="1" applyBorder="1" applyAlignment="1">
      <alignment horizontal="center" vertical="center" wrapText="1"/>
    </xf>
    <xf numFmtId="0" fontId="25" fillId="0" borderId="28" xfId="744" applyFont="1" applyBorder="1" applyAlignment="1">
      <alignment horizontal="left" vertical="center"/>
    </xf>
    <xf numFmtId="0" fontId="26" fillId="28" borderId="40" xfId="744" applyFont="1" applyFill="1" applyBorder="1" applyAlignment="1">
      <alignment horizontal="left" vertical="center"/>
    </xf>
    <xf numFmtId="0" fontId="26" fillId="28" borderId="19" xfId="744" applyFont="1" applyFill="1" applyBorder="1" applyAlignment="1">
      <alignment horizontal="left" vertical="center"/>
    </xf>
    <xf numFmtId="0" fontId="26" fillId="28" borderId="20" xfId="744" applyFont="1" applyFill="1" applyBorder="1" applyAlignment="1">
      <alignment horizontal="left" vertical="center"/>
    </xf>
    <xf numFmtId="3" fontId="25" fillId="0" borderId="25" xfId="758" applyNumberFormat="1" applyFont="1" applyBorder="1" applyAlignment="1">
      <alignment horizontal="center" vertical="center"/>
    </xf>
    <xf numFmtId="3" fontId="26" fillId="28" borderId="53" xfId="758" applyNumberFormat="1" applyFont="1" applyFill="1" applyBorder="1" applyAlignment="1">
      <alignment horizontal="center" vertical="center"/>
    </xf>
    <xf numFmtId="3" fontId="25" fillId="0" borderId="22" xfId="758" applyNumberFormat="1" applyFont="1" applyBorder="1" applyAlignment="1">
      <alignment horizontal="center" vertical="center"/>
    </xf>
    <xf numFmtId="3" fontId="25" fillId="0" borderId="69" xfId="758" applyNumberFormat="1" applyFont="1" applyBorder="1" applyAlignment="1">
      <alignment horizontal="center" vertical="center"/>
    </xf>
    <xf numFmtId="0" fontId="25" fillId="0" borderId="49" xfId="744" applyFont="1" applyBorder="1" applyAlignment="1">
      <alignment horizontal="left" vertical="center"/>
    </xf>
    <xf numFmtId="3" fontId="25" fillId="0" borderId="30" xfId="758" applyNumberFormat="1" applyFont="1" applyBorder="1" applyAlignment="1">
      <alignment horizontal="center" vertical="center"/>
    </xf>
    <xf numFmtId="3" fontId="25" fillId="0" borderId="31" xfId="758" applyNumberFormat="1" applyFont="1" applyBorder="1" applyAlignment="1">
      <alignment horizontal="center" vertical="center"/>
    </xf>
    <xf numFmtId="3" fontId="26" fillId="28" borderId="52" xfId="758" applyNumberFormat="1" applyFont="1" applyFill="1" applyBorder="1" applyAlignment="1">
      <alignment horizontal="center" vertical="center"/>
    </xf>
    <xf numFmtId="3" fontId="26" fillId="28" borderId="58" xfId="758" applyNumberFormat="1" applyFont="1" applyFill="1" applyBorder="1" applyAlignment="1">
      <alignment horizontal="center" vertical="center"/>
    </xf>
    <xf numFmtId="3" fontId="25" fillId="0" borderId="27" xfId="758" applyNumberFormat="1" applyFont="1" applyBorder="1" applyAlignment="1">
      <alignment horizontal="center" vertical="center"/>
    </xf>
    <xf numFmtId="0" fontId="25" fillId="0" borderId="56" xfId="744" applyFont="1" applyBorder="1" applyAlignment="1">
      <alignment horizontal="left" vertical="center"/>
    </xf>
    <xf numFmtId="0" fontId="26" fillId="32" borderId="40" xfId="0" applyFont="1" applyFill="1" applyBorder="1" applyAlignment="1">
      <alignment horizontal="center" vertical="center" wrapText="1"/>
    </xf>
    <xf numFmtId="0" fontId="26" fillId="32" borderId="19" xfId="0" applyFont="1" applyFill="1" applyBorder="1" applyAlignment="1">
      <alignment horizontal="center" vertical="center" wrapText="1"/>
    </xf>
    <xf numFmtId="3" fontId="25" fillId="0" borderId="0" xfId="0" applyNumberFormat="1" applyFont="1" applyBorder="1"/>
    <xf numFmtId="3" fontId="25" fillId="0" borderId="38" xfId="0" applyNumberFormat="1" applyFont="1" applyBorder="1" applyAlignment="1">
      <alignment horizontal="center" vertical="center"/>
    </xf>
    <xf numFmtId="3" fontId="70" fillId="0" borderId="97" xfId="0" applyNumberFormat="1" applyFont="1" applyBorder="1" applyAlignment="1">
      <alignment horizontal="center" vertical="center" wrapText="1"/>
    </xf>
    <xf numFmtId="3" fontId="70" fillId="0" borderId="96" xfId="0" applyNumberFormat="1" applyFont="1" applyBorder="1" applyAlignment="1">
      <alignment horizontal="center" vertical="center" wrapText="1"/>
    </xf>
    <xf numFmtId="3" fontId="26" fillId="28" borderId="71" xfId="0" applyNumberFormat="1" applyFont="1" applyFill="1" applyBorder="1" applyAlignment="1">
      <alignment horizontal="center" vertical="center"/>
    </xf>
    <xf numFmtId="3" fontId="26" fillId="28" borderId="64" xfId="0" applyNumberFormat="1" applyFont="1" applyFill="1" applyBorder="1" applyAlignment="1">
      <alignment horizontal="center" vertical="center"/>
    </xf>
    <xf numFmtId="3" fontId="26" fillId="28" borderId="65" xfId="0" applyNumberFormat="1" applyFont="1" applyFill="1" applyBorder="1" applyAlignment="1">
      <alignment horizontal="center" vertical="center"/>
    </xf>
    <xf numFmtId="3" fontId="0" fillId="0" borderId="0" xfId="0" applyNumberFormat="1" applyAlignment="1">
      <alignment vertical="top" wrapText="1"/>
    </xf>
    <xf numFmtId="0" fontId="26" fillId="32" borderId="85" xfId="0" applyFont="1" applyFill="1" applyBorder="1" applyAlignment="1">
      <alignment horizontal="center" vertical="center" wrapText="1"/>
    </xf>
    <xf numFmtId="0" fontId="26" fillId="32" borderId="51" xfId="0" applyFont="1" applyFill="1" applyBorder="1" applyAlignment="1">
      <alignment horizontal="center" vertical="center" wrapText="1"/>
    </xf>
    <xf numFmtId="0" fontId="25" fillId="0" borderId="91" xfId="0" applyFont="1" applyBorder="1"/>
    <xf numFmtId="3" fontId="25" fillId="0" borderId="41" xfId="0" applyNumberFormat="1" applyFont="1" applyBorder="1" applyAlignment="1">
      <alignment horizontal="center" vertical="center"/>
    </xf>
    <xf numFmtId="3" fontId="26" fillId="28" borderId="40" xfId="0" applyNumberFormat="1" applyFont="1" applyFill="1" applyBorder="1" applyAlignment="1">
      <alignment horizontal="center" vertical="center"/>
    </xf>
    <xf numFmtId="3" fontId="25" fillId="0" borderId="71" xfId="0" applyNumberFormat="1" applyFont="1" applyBorder="1" applyAlignment="1">
      <alignment horizontal="center" vertical="center"/>
    </xf>
    <xf numFmtId="3" fontId="26" fillId="28" borderId="76" xfId="0" applyNumberFormat="1" applyFont="1" applyFill="1" applyBorder="1" applyAlignment="1">
      <alignment horizontal="center" vertical="center"/>
    </xf>
    <xf numFmtId="3" fontId="26" fillId="28" borderId="92" xfId="0" applyNumberFormat="1" applyFont="1" applyFill="1" applyBorder="1" applyAlignment="1">
      <alignment horizontal="center" vertical="center"/>
    </xf>
    <xf numFmtId="3" fontId="25" fillId="0" borderId="39" xfId="0" applyNumberFormat="1" applyFont="1" applyBorder="1" applyAlignment="1">
      <alignment horizontal="center" vertical="center"/>
    </xf>
    <xf numFmtId="3" fontId="26" fillId="28" borderId="58" xfId="0" applyNumberFormat="1" applyFont="1" applyFill="1" applyBorder="1" applyAlignment="1">
      <alignment horizontal="center" vertical="center"/>
    </xf>
    <xf numFmtId="0" fontId="25" fillId="0" borderId="66" xfId="0" applyFont="1" applyBorder="1" applyAlignment="1">
      <alignment horizontal="left" vertical="center"/>
    </xf>
    <xf numFmtId="3" fontId="70" fillId="0" borderId="3" xfId="0" applyNumberFormat="1" applyFont="1" applyBorder="1" applyAlignment="1">
      <alignment horizontal="center" vertical="center" wrapText="1"/>
    </xf>
    <xf numFmtId="3" fontId="70" fillId="0" borderId="66" xfId="0" applyNumberFormat="1" applyFont="1" applyBorder="1" applyAlignment="1">
      <alignment horizontal="center" vertical="center" wrapText="1"/>
    </xf>
    <xf numFmtId="0" fontId="26" fillId="32" borderId="18" xfId="0" applyFont="1" applyFill="1" applyBorder="1" applyAlignment="1">
      <alignment horizontal="center" vertical="center" wrapText="1"/>
    </xf>
    <xf numFmtId="169" fontId="25" fillId="0" borderId="3" xfId="0" applyNumberFormat="1" applyFont="1" applyBorder="1" applyAlignment="1">
      <alignment horizontal="center" vertical="center"/>
    </xf>
    <xf numFmtId="169" fontId="25" fillId="0" borderId="66" xfId="0" applyNumberFormat="1" applyFont="1" applyBorder="1" applyAlignment="1">
      <alignment horizontal="center" vertical="center"/>
    </xf>
    <xf numFmtId="169" fontId="26" fillId="28" borderId="24" xfId="0" applyNumberFormat="1" applyFont="1" applyFill="1" applyBorder="1" applyAlignment="1">
      <alignment horizontal="center" vertical="center"/>
    </xf>
    <xf numFmtId="169" fontId="25" fillId="0" borderId="71" xfId="0" applyNumberFormat="1" applyFont="1" applyBorder="1" applyAlignment="1">
      <alignment horizontal="center" vertical="center"/>
    </xf>
    <xf numFmtId="169" fontId="25" fillId="0" borderId="64" xfId="0" applyNumberFormat="1" applyFont="1" applyBorder="1" applyAlignment="1">
      <alignment horizontal="center" vertical="center"/>
    </xf>
    <xf numFmtId="169" fontId="25" fillId="0" borderId="65" xfId="0" applyNumberFormat="1" applyFont="1" applyBorder="1" applyAlignment="1">
      <alignment horizontal="center" vertical="center"/>
    </xf>
    <xf numFmtId="169" fontId="26" fillId="28" borderId="57" xfId="0" applyNumberFormat="1" applyFont="1" applyFill="1" applyBorder="1" applyAlignment="1">
      <alignment horizontal="center" vertical="center"/>
    </xf>
    <xf numFmtId="169" fontId="25" fillId="0" borderId="28" xfId="0" applyNumberFormat="1" applyFont="1" applyBorder="1" applyAlignment="1">
      <alignment horizontal="center" vertical="center"/>
    </xf>
    <xf numFmtId="169" fontId="25" fillId="0" borderId="84" xfId="0" applyNumberFormat="1" applyFont="1" applyBorder="1" applyAlignment="1">
      <alignment horizontal="center" vertical="center"/>
    </xf>
    <xf numFmtId="169" fontId="26" fillId="28" borderId="26" xfId="0" applyNumberFormat="1" applyFont="1" applyFill="1" applyBorder="1" applyAlignment="1">
      <alignment horizontal="center" vertical="center"/>
    </xf>
    <xf numFmtId="0" fontId="71" fillId="0" borderId="0" xfId="704" applyFont="1"/>
    <xf numFmtId="0" fontId="71" fillId="0" borderId="0" xfId="759" applyFont="1"/>
    <xf numFmtId="3" fontId="19" fillId="28" borderId="40" xfId="743" applyNumberFormat="1" applyFont="1" applyFill="1" applyBorder="1" applyAlignment="1">
      <alignment horizontal="center" vertical="center"/>
    </xf>
    <xf numFmtId="3" fontId="19" fillId="28" borderId="19" xfId="743" applyNumberFormat="1" applyFont="1" applyFill="1" applyBorder="1" applyAlignment="1">
      <alignment horizontal="center" vertical="center"/>
    </xf>
    <xf numFmtId="3" fontId="19" fillId="28" borderId="20" xfId="743" applyNumberFormat="1" applyFont="1" applyFill="1" applyBorder="1" applyAlignment="1">
      <alignment horizontal="center" vertical="center"/>
    </xf>
    <xf numFmtId="3" fontId="19" fillId="28" borderId="17" xfId="743" applyNumberFormat="1" applyFont="1" applyFill="1" applyBorder="1" applyAlignment="1">
      <alignment horizontal="center" vertical="center"/>
    </xf>
    <xf numFmtId="3" fontId="19" fillId="28" borderId="19" xfId="758" applyNumberFormat="1" applyFont="1" applyFill="1" applyBorder="1" applyAlignment="1">
      <alignment horizontal="center" vertical="center"/>
    </xf>
    <xf numFmtId="3" fontId="19" fillId="28" borderId="20" xfId="758" applyNumberFormat="1" applyFont="1" applyFill="1" applyBorder="1" applyAlignment="1">
      <alignment horizontal="center" vertical="center"/>
    </xf>
    <xf numFmtId="3" fontId="19" fillId="28" borderId="17" xfId="758" applyNumberFormat="1" applyFont="1" applyFill="1" applyBorder="1" applyAlignment="1">
      <alignment horizontal="center" vertical="center"/>
    </xf>
    <xf numFmtId="3" fontId="71" fillId="0" borderId="0" xfId="704" applyNumberFormat="1" applyFont="1"/>
    <xf numFmtId="3" fontId="20" fillId="0" borderId="23" xfId="758" applyNumberFormat="1" applyFont="1" applyBorder="1" applyAlignment="1">
      <alignment horizontal="center" vertical="center"/>
    </xf>
    <xf numFmtId="3" fontId="20" fillId="0" borderId="62" xfId="758" applyNumberFormat="1" applyFont="1" applyBorder="1" applyAlignment="1">
      <alignment horizontal="center" vertical="center"/>
    </xf>
    <xf numFmtId="3" fontId="19" fillId="28" borderId="21" xfId="758" applyNumberFormat="1" applyFont="1" applyFill="1" applyBorder="1" applyAlignment="1">
      <alignment horizontal="center" vertical="center"/>
    </xf>
    <xf numFmtId="0" fontId="20" fillId="0" borderId="3" xfId="744" applyFont="1" applyBorder="1" applyAlignment="1">
      <alignment horizontal="left" vertical="center"/>
    </xf>
    <xf numFmtId="3" fontId="20" fillId="0" borderId="3" xfId="758" applyNumberFormat="1" applyFont="1" applyBorder="1" applyAlignment="1">
      <alignment horizontal="center" vertical="center"/>
    </xf>
    <xf numFmtId="3" fontId="20" fillId="0" borderId="66" xfId="758" applyNumberFormat="1" applyFont="1" applyBorder="1" applyAlignment="1">
      <alignment horizontal="center" vertical="center"/>
    </xf>
    <xf numFmtId="3" fontId="19" fillId="28" borderId="24" xfId="758" applyNumberFormat="1" applyFont="1" applyFill="1" applyBorder="1" applyAlignment="1">
      <alignment horizontal="center" vertical="center"/>
    </xf>
    <xf numFmtId="0" fontId="20" fillId="0" borderId="3" xfId="743" applyFont="1" applyBorder="1" applyAlignment="1">
      <alignment horizontal="left" vertical="center"/>
    </xf>
    <xf numFmtId="3" fontId="20" fillId="0" borderId="3" xfId="758" applyNumberFormat="1" applyFont="1" applyFill="1" applyBorder="1" applyAlignment="1">
      <alignment horizontal="center" vertical="center"/>
    </xf>
    <xf numFmtId="3" fontId="20" fillId="0" borderId="66" xfId="758" applyNumberFormat="1" applyFont="1" applyFill="1" applyBorder="1" applyAlignment="1">
      <alignment horizontal="center" vertical="center"/>
    </xf>
    <xf numFmtId="3" fontId="20" fillId="0" borderId="28" xfId="758" applyNumberFormat="1" applyFont="1" applyBorder="1" applyAlignment="1">
      <alignment horizontal="center" vertical="center"/>
    </xf>
    <xf numFmtId="3" fontId="20" fillId="0" borderId="84" xfId="758" applyNumberFormat="1" applyFont="1" applyBorder="1" applyAlignment="1">
      <alignment horizontal="center" vertical="center"/>
    </xf>
    <xf numFmtId="3" fontId="19" fillId="28" borderId="26" xfId="758" applyNumberFormat="1" applyFont="1" applyFill="1" applyBorder="1" applyAlignment="1">
      <alignment horizontal="center" vertical="center"/>
    </xf>
    <xf numFmtId="3" fontId="72" fillId="0" borderId="96" xfId="758" applyNumberFormat="1" applyFont="1" applyBorder="1" applyAlignment="1">
      <alignment horizontal="center" vertical="center" wrapText="1"/>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3" fontId="19" fillId="0" borderId="0" xfId="743" applyNumberFormat="1" applyFont="1" applyBorder="1"/>
    <xf numFmtId="0" fontId="19" fillId="28" borderId="77" xfId="744" applyFont="1" applyFill="1" applyBorder="1" applyAlignment="1">
      <alignment horizontal="left" vertical="center"/>
    </xf>
    <xf numFmtId="0" fontId="19" fillId="28" borderId="85" xfId="744" applyFont="1" applyFill="1" applyBorder="1" applyAlignment="1">
      <alignment horizontal="left" vertical="center"/>
    </xf>
    <xf numFmtId="3" fontId="20" fillId="0" borderId="25" xfId="758" applyNumberFormat="1" applyFont="1" applyBorder="1" applyAlignment="1">
      <alignment horizontal="center" vertical="center"/>
    </xf>
    <xf numFmtId="3" fontId="19" fillId="28" borderId="53" xfId="758" applyNumberFormat="1" applyFont="1" applyFill="1" applyBorder="1" applyAlignment="1">
      <alignment horizontal="center" vertical="center"/>
    </xf>
    <xf numFmtId="3" fontId="20" fillId="0" borderId="22" xfId="758" applyNumberFormat="1" applyFont="1" applyBorder="1" applyAlignment="1">
      <alignment horizontal="center" vertical="center"/>
    </xf>
    <xf numFmtId="3" fontId="20" fillId="0" borderId="69" xfId="758" applyNumberFormat="1" applyFont="1" applyBorder="1" applyAlignment="1">
      <alignment horizontal="center" vertical="center"/>
    </xf>
    <xf numFmtId="3" fontId="20" fillId="0" borderId="30" xfId="758" applyNumberFormat="1" applyFont="1" applyBorder="1" applyAlignment="1">
      <alignment horizontal="center" vertical="center"/>
    </xf>
    <xf numFmtId="3" fontId="20" fillId="0" borderId="31" xfId="758" applyNumberFormat="1" applyFont="1" applyBorder="1" applyAlignment="1">
      <alignment horizontal="center" vertical="center"/>
    </xf>
    <xf numFmtId="3" fontId="19" fillId="28" borderId="52" xfId="758" applyNumberFormat="1" applyFont="1" applyFill="1" applyBorder="1" applyAlignment="1">
      <alignment horizontal="center" vertical="center"/>
    </xf>
    <xf numFmtId="3" fontId="20" fillId="0" borderId="64" xfId="758" applyNumberFormat="1" applyFont="1" applyBorder="1" applyAlignment="1">
      <alignment horizontal="center" vertical="center"/>
    </xf>
    <xf numFmtId="3" fontId="20" fillId="0" borderId="65" xfId="758" applyNumberFormat="1" applyFont="1" applyBorder="1" applyAlignment="1">
      <alignment horizontal="center" vertical="center"/>
    </xf>
    <xf numFmtId="3" fontId="19" fillId="28" borderId="57" xfId="758" applyNumberFormat="1" applyFont="1" applyFill="1" applyBorder="1" applyAlignment="1">
      <alignment horizontal="center" vertical="center"/>
    </xf>
    <xf numFmtId="3" fontId="19" fillId="28" borderId="58" xfId="758" applyNumberFormat="1" applyFont="1" applyFill="1" applyBorder="1" applyAlignment="1">
      <alignment horizontal="center" vertical="center"/>
    </xf>
    <xf numFmtId="3" fontId="19" fillId="28" borderId="17" xfId="744" applyNumberFormat="1" applyFont="1" applyFill="1" applyBorder="1" applyAlignment="1">
      <alignment horizontal="center" vertical="center"/>
    </xf>
    <xf numFmtId="0" fontId="19" fillId="0" borderId="0" xfId="743" applyFont="1" applyAlignment="1">
      <alignment horizontal="center"/>
    </xf>
    <xf numFmtId="3" fontId="19" fillId="28" borderId="20" xfId="744" applyNumberFormat="1" applyFont="1" applyFill="1" applyBorder="1" applyAlignment="1">
      <alignment horizontal="center" vertical="center"/>
    </xf>
    <xf numFmtId="3" fontId="19" fillId="28" borderId="53" xfId="744" applyNumberFormat="1" applyFont="1" applyFill="1" applyBorder="1" applyAlignment="1">
      <alignment horizontal="center" vertical="center"/>
    </xf>
    <xf numFmtId="0" fontId="20" fillId="0" borderId="38" xfId="743" applyFont="1" applyBorder="1" applyAlignment="1">
      <alignment horizontal="left" vertical="center"/>
    </xf>
    <xf numFmtId="0" fontId="20" fillId="0" borderId="38" xfId="743" applyFont="1" applyBorder="1" applyAlignment="1">
      <alignment horizontal="left" vertical="center" wrapText="1"/>
    </xf>
    <xf numFmtId="0" fontId="20" fillId="0" borderId="71" xfId="743" applyFont="1" applyBorder="1" applyAlignment="1">
      <alignment horizontal="left" vertical="center"/>
    </xf>
    <xf numFmtId="0" fontId="20" fillId="0" borderId="41" xfId="743" applyFont="1" applyBorder="1" applyAlignment="1">
      <alignment horizontal="left" vertical="center"/>
    </xf>
    <xf numFmtId="0" fontId="19" fillId="28" borderId="40" xfId="744" applyFont="1" applyFill="1" applyBorder="1" applyAlignment="1">
      <alignment horizontal="left" vertical="center"/>
    </xf>
    <xf numFmtId="0" fontId="19" fillId="28" borderId="76" xfId="744" applyFont="1" applyFill="1" applyBorder="1" applyAlignment="1">
      <alignment horizontal="left" vertical="center"/>
    </xf>
    <xf numFmtId="0" fontId="20" fillId="0" borderId="38" xfId="744" applyFont="1" applyBorder="1" applyAlignment="1">
      <alignment horizontal="left" vertical="center"/>
    </xf>
    <xf numFmtId="0" fontId="20" fillId="0" borderId="39" xfId="744" applyFont="1" applyBorder="1" applyAlignment="1">
      <alignment horizontal="left" vertical="center"/>
    </xf>
    <xf numFmtId="0" fontId="20" fillId="0" borderId="41" xfId="744" applyFont="1" applyBorder="1" applyAlignment="1">
      <alignment horizontal="left" vertical="center"/>
    </xf>
    <xf numFmtId="0" fontId="20" fillId="0" borderId="35" xfId="743" applyFont="1" applyBorder="1" applyAlignment="1">
      <alignment horizontal="left" vertical="center"/>
    </xf>
    <xf numFmtId="0" fontId="20" fillId="0" borderId="39" xfId="743" applyFont="1" applyBorder="1" applyAlignment="1">
      <alignment horizontal="left" vertical="center"/>
    </xf>
    <xf numFmtId="0" fontId="23" fillId="0" borderId="38" xfId="717" applyFont="1" applyBorder="1" applyAlignment="1">
      <alignment horizontal="left" vertical="center"/>
    </xf>
    <xf numFmtId="0" fontId="23" fillId="0" borderId="32" xfId="717" applyFont="1" applyBorder="1" applyAlignment="1">
      <alignment horizontal="left" vertical="center"/>
    </xf>
    <xf numFmtId="0" fontId="23" fillId="0" borderId="71" xfId="717" applyFont="1" applyBorder="1" applyAlignment="1">
      <alignment horizontal="left" vertical="center"/>
    </xf>
    <xf numFmtId="3" fontId="19" fillId="28" borderId="40" xfId="758" applyNumberFormat="1" applyFont="1" applyFill="1" applyBorder="1" applyAlignment="1">
      <alignment horizontal="center" vertical="center"/>
    </xf>
    <xf numFmtId="3" fontId="20" fillId="0" borderId="41" xfId="758" applyNumberFormat="1" applyFont="1" applyBorder="1" applyAlignment="1">
      <alignment horizontal="center" vertical="center"/>
    </xf>
    <xf numFmtId="3" fontId="20" fillId="0" borderId="38" xfId="758" applyNumberFormat="1" applyFont="1" applyBorder="1" applyAlignment="1">
      <alignment horizontal="center" vertical="center"/>
    </xf>
    <xf numFmtId="3" fontId="20" fillId="0" borderId="38" xfId="758" applyNumberFormat="1" applyFont="1" applyFill="1" applyBorder="1" applyAlignment="1">
      <alignment horizontal="center" vertical="center"/>
    </xf>
    <xf numFmtId="3" fontId="20" fillId="0" borderId="39" xfId="758" applyNumberFormat="1" applyFont="1" applyBorder="1" applyAlignment="1">
      <alignment horizontal="center" vertical="center"/>
    </xf>
    <xf numFmtId="3" fontId="72" fillId="0" borderId="97" xfId="758" applyNumberFormat="1" applyFont="1" applyBorder="1" applyAlignment="1">
      <alignment horizontal="center" vertical="center" wrapText="1"/>
    </xf>
    <xf numFmtId="3" fontId="20" fillId="0" borderId="49" xfId="758" applyNumberFormat="1" applyFont="1" applyBorder="1" applyAlignment="1">
      <alignment horizontal="center" vertical="center"/>
    </xf>
    <xf numFmtId="3" fontId="20" fillId="0" borderId="71" xfId="758" applyNumberFormat="1" applyFont="1" applyBorder="1" applyAlignment="1">
      <alignment horizontal="center" vertical="center"/>
    </xf>
    <xf numFmtId="3" fontId="19" fillId="28" borderId="33" xfId="744" applyNumberFormat="1" applyFont="1" applyFill="1" applyBorder="1" applyAlignment="1">
      <alignment horizontal="center" vertical="center"/>
    </xf>
    <xf numFmtId="0" fontId="20" fillId="0" borderId="56"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81" xfId="744" applyFont="1" applyBorder="1" applyAlignment="1">
      <alignment horizontal="left" vertical="center"/>
    </xf>
    <xf numFmtId="0" fontId="20" fillId="0" borderId="23" xfId="744" applyFont="1" applyBorder="1" applyAlignment="1">
      <alignment horizontal="left" vertical="center" wrapText="1"/>
    </xf>
    <xf numFmtId="3" fontId="72" fillId="0" borderId="97" xfId="758" applyNumberFormat="1" applyFont="1" applyFill="1" applyBorder="1" applyAlignment="1">
      <alignment horizontal="center" vertical="center" wrapText="1"/>
    </xf>
    <xf numFmtId="3" fontId="72" fillId="0" borderId="96" xfId="758" applyNumberFormat="1" applyFont="1" applyFill="1" applyBorder="1" applyAlignment="1">
      <alignment horizontal="center" vertical="center" wrapText="1"/>
    </xf>
    <xf numFmtId="3" fontId="19" fillId="36" borderId="24" xfId="758" applyNumberFormat="1" applyFont="1" applyFill="1" applyBorder="1" applyAlignment="1">
      <alignment horizontal="center" vertical="center"/>
    </xf>
    <xf numFmtId="3" fontId="20" fillId="0" borderId="41" xfId="758" applyNumberFormat="1" applyFont="1" applyFill="1" applyBorder="1" applyAlignment="1">
      <alignment horizontal="center" vertical="center"/>
    </xf>
    <xf numFmtId="3" fontId="20" fillId="0" borderId="23" xfId="758" applyNumberFormat="1" applyFont="1" applyFill="1" applyBorder="1" applyAlignment="1">
      <alignment horizontal="center" vertical="center"/>
    </xf>
    <xf numFmtId="3" fontId="20" fillId="0" borderId="62" xfId="758" applyNumberFormat="1" applyFont="1" applyFill="1" applyBorder="1" applyAlignment="1">
      <alignment horizontal="center" vertical="center"/>
    </xf>
    <xf numFmtId="3" fontId="20" fillId="0" borderId="25" xfId="758" applyNumberFormat="1" applyFont="1" applyFill="1" applyBorder="1" applyAlignment="1">
      <alignment horizontal="center" vertical="center"/>
    </xf>
    <xf numFmtId="3" fontId="20" fillId="0" borderId="49" xfId="758" applyNumberFormat="1" applyFont="1" applyFill="1" applyBorder="1" applyAlignment="1">
      <alignment horizontal="center" vertical="center"/>
    </xf>
    <xf numFmtId="3" fontId="20" fillId="0" borderId="30" xfId="758" applyNumberFormat="1" applyFont="1" applyFill="1" applyBorder="1" applyAlignment="1">
      <alignment horizontal="center" vertical="center"/>
    </xf>
    <xf numFmtId="3" fontId="20" fillId="0" borderId="31" xfId="758" applyNumberFormat="1" applyFont="1" applyFill="1" applyBorder="1" applyAlignment="1">
      <alignment horizontal="center" vertical="center"/>
    </xf>
    <xf numFmtId="3" fontId="19" fillId="36" borderId="21" xfId="758" applyNumberFormat="1" applyFont="1" applyFill="1" applyBorder="1" applyAlignment="1">
      <alignment horizontal="center" vertical="center"/>
    </xf>
    <xf numFmtId="3" fontId="19" fillId="36" borderId="52" xfId="758" applyNumberFormat="1" applyFont="1" applyFill="1" applyBorder="1" applyAlignment="1">
      <alignment horizontal="center" vertical="center"/>
    </xf>
    <xf numFmtId="0" fontId="20" fillId="0" borderId="49" xfId="743" applyFont="1" applyBorder="1" applyAlignment="1">
      <alignment horizontal="left" vertical="center"/>
    </xf>
    <xf numFmtId="3" fontId="20" fillId="0" borderId="59" xfId="758" applyNumberFormat="1" applyFont="1" applyBorder="1" applyAlignment="1">
      <alignment horizontal="center" vertical="center"/>
    </xf>
    <xf numFmtId="3" fontId="71" fillId="0" borderId="0" xfId="759" applyNumberFormat="1" applyFont="1"/>
    <xf numFmtId="3" fontId="20" fillId="0" borderId="54" xfId="758" applyNumberFormat="1" applyFont="1" applyBorder="1" applyAlignment="1">
      <alignment horizontal="center" vertical="center"/>
    </xf>
    <xf numFmtId="3" fontId="20" fillId="0" borderId="55" xfId="758" applyNumberFormat="1" applyFont="1" applyBorder="1" applyAlignment="1">
      <alignment horizontal="center" vertical="center"/>
    </xf>
    <xf numFmtId="3" fontId="20" fillId="0" borderId="55" xfId="758" applyNumberFormat="1" applyFont="1" applyFill="1" applyBorder="1" applyAlignment="1">
      <alignment horizontal="center" vertical="center"/>
    </xf>
    <xf numFmtId="3" fontId="20" fillId="0" borderId="56" xfId="758" applyNumberFormat="1" applyFont="1" applyBorder="1" applyAlignment="1">
      <alignment horizontal="center" vertical="center"/>
    </xf>
    <xf numFmtId="3" fontId="72" fillId="0" borderId="98" xfId="758" applyNumberFormat="1" applyFont="1" applyFill="1" applyBorder="1" applyAlignment="1">
      <alignment horizontal="center" vertical="center" wrapText="1"/>
    </xf>
    <xf numFmtId="3" fontId="19" fillId="28" borderId="33" xfId="758" applyNumberFormat="1" applyFont="1" applyFill="1" applyBorder="1" applyAlignment="1">
      <alignment horizontal="center" vertical="center"/>
    </xf>
    <xf numFmtId="3" fontId="20" fillId="0" borderId="54" xfId="758" applyNumberFormat="1" applyFont="1" applyFill="1" applyBorder="1" applyAlignment="1">
      <alignment horizontal="center" vertical="center"/>
    </xf>
    <xf numFmtId="3" fontId="20" fillId="0" borderId="70" xfId="758" applyNumberFormat="1" applyFont="1" applyFill="1" applyBorder="1" applyAlignment="1">
      <alignment horizontal="center" vertical="center"/>
    </xf>
    <xf numFmtId="3" fontId="20" fillId="0" borderId="59" xfId="758" applyNumberFormat="1" applyFont="1" applyFill="1" applyBorder="1" applyAlignment="1">
      <alignment horizontal="center" vertical="center"/>
    </xf>
    <xf numFmtId="3" fontId="20" fillId="0" borderId="93" xfId="758" applyNumberFormat="1" applyFont="1" applyBorder="1" applyAlignment="1">
      <alignment horizontal="center" vertical="center"/>
    </xf>
    <xf numFmtId="3" fontId="20" fillId="0" borderId="70" xfId="758" applyNumberFormat="1" applyFont="1" applyBorder="1" applyAlignment="1">
      <alignment horizontal="center" vertical="center"/>
    </xf>
    <xf numFmtId="3" fontId="20" fillId="0" borderId="92" xfId="758" applyNumberFormat="1" applyFont="1" applyBorder="1" applyAlignment="1">
      <alignment horizontal="center" vertical="center"/>
    </xf>
    <xf numFmtId="3" fontId="19" fillId="28" borderId="47" xfId="758" applyNumberFormat="1" applyFont="1" applyFill="1" applyBorder="1" applyAlignment="1">
      <alignment horizontal="center" vertical="center"/>
    </xf>
    <xf numFmtId="3" fontId="26" fillId="28" borderId="59" xfId="0" applyNumberFormat="1" applyFont="1" applyFill="1" applyBorder="1" applyAlignment="1">
      <alignment horizontal="center" vertical="center"/>
    </xf>
    <xf numFmtId="3" fontId="26" fillId="28" borderId="53" xfId="0" applyNumberFormat="1" applyFont="1" applyFill="1" applyBorder="1" applyAlignment="1">
      <alignment horizontal="center" vertical="center"/>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180" fontId="71" fillId="0" borderId="0" xfId="759" applyNumberFormat="1" applyFont="1"/>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3" fontId="25" fillId="0" borderId="28" xfId="713" applyNumberFormat="1" applyFont="1" applyBorder="1" applyAlignment="1">
      <alignment horizontal="center" vertical="center"/>
    </xf>
    <xf numFmtId="3" fontId="25" fillId="0" borderId="84" xfId="713" applyNumberFormat="1" applyFont="1" applyBorder="1" applyAlignment="1">
      <alignment horizontal="center" vertical="center"/>
    </xf>
    <xf numFmtId="3" fontId="26" fillId="28" borderId="26" xfId="713" applyNumberFormat="1" applyFont="1" applyFill="1" applyBorder="1" applyAlignment="1">
      <alignment horizontal="center"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23" xfId="744" applyFont="1" applyBorder="1" applyAlignment="1">
      <alignment horizontal="left" vertical="center" wrapText="1"/>
    </xf>
    <xf numFmtId="3" fontId="26" fillId="28" borderId="23" xfId="0" applyNumberFormat="1" applyFont="1" applyFill="1" applyBorder="1" applyAlignment="1">
      <alignment horizontal="center" vertical="center"/>
    </xf>
    <xf numFmtId="3" fontId="26" fillId="28" borderId="54" xfId="0" applyNumberFormat="1" applyFont="1" applyFill="1" applyBorder="1" applyAlignment="1">
      <alignment horizontal="center" vertical="center"/>
    </xf>
    <xf numFmtId="3" fontId="26" fillId="36" borderId="21" xfId="0" applyNumberFormat="1" applyFont="1" applyFill="1" applyBorder="1" applyAlignment="1">
      <alignment horizontal="center" vertical="center"/>
    </xf>
    <xf numFmtId="3" fontId="25" fillId="0" borderId="55" xfId="0" applyNumberFormat="1" applyFont="1" applyBorder="1" applyAlignment="1">
      <alignment horizontal="center" vertical="center"/>
    </xf>
    <xf numFmtId="3" fontId="26" fillId="28" borderId="3" xfId="0" applyNumberFormat="1" applyFont="1" applyFill="1" applyBorder="1" applyAlignment="1">
      <alignment horizontal="center" vertical="center"/>
    </xf>
    <xf numFmtId="3" fontId="26" fillId="28" borderId="55" xfId="0" applyNumberFormat="1" applyFont="1" applyFill="1" applyBorder="1" applyAlignment="1">
      <alignment horizontal="center" vertical="center"/>
    </xf>
    <xf numFmtId="3" fontId="25" fillId="0" borderId="3" xfId="0" applyNumberFormat="1" applyFont="1" applyFill="1" applyBorder="1" applyAlignment="1">
      <alignment horizontal="center" vertical="center"/>
    </xf>
    <xf numFmtId="3" fontId="25" fillId="0" borderId="55" xfId="0" applyNumberFormat="1" applyFont="1" applyFill="1" applyBorder="1" applyAlignment="1">
      <alignment horizontal="center" vertical="center"/>
    </xf>
    <xf numFmtId="3" fontId="70" fillId="0" borderId="55" xfId="0" applyNumberFormat="1" applyFont="1" applyBorder="1" applyAlignment="1">
      <alignment horizontal="center"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181" fontId="71" fillId="0" borderId="0" xfId="704" applyNumberFormat="1" applyFont="1"/>
    <xf numFmtId="0" fontId="71" fillId="0" borderId="0" xfId="704" applyFont="1" applyFill="1"/>
    <xf numFmtId="0" fontId="71" fillId="0" borderId="0" xfId="759" applyFont="1" applyFill="1"/>
    <xf numFmtId="0" fontId="26" fillId="0" borderId="0" xfId="0" applyFont="1" applyFill="1" applyBorder="1"/>
    <xf numFmtId="0" fontId="25" fillId="0" borderId="0" xfId="0" applyFont="1" applyFill="1" applyBorder="1"/>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3" fontId="25" fillId="0" borderId="54" xfId="0" applyNumberFormat="1" applyFont="1" applyBorder="1" applyAlignment="1">
      <alignment horizontal="center" vertical="center"/>
    </xf>
    <xf numFmtId="3" fontId="26" fillId="36" borderId="17" xfId="0" applyNumberFormat="1" applyFont="1" applyFill="1" applyBorder="1" applyAlignment="1">
      <alignment horizontal="center" vertical="center"/>
    </xf>
    <xf numFmtId="0" fontId="20" fillId="0" borderId="3"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23" xfId="744" applyFont="1" applyBorder="1" applyAlignment="1">
      <alignment horizontal="left" vertical="center" wrapText="1"/>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182" fontId="71" fillId="0" borderId="0" xfId="704" applyNumberFormat="1" applyFont="1"/>
    <xf numFmtId="0" fontId="1" fillId="0" borderId="0" xfId="816" applyFont="1" applyAlignment="1">
      <alignment horizontal="center" wrapText="1"/>
    </xf>
    <xf numFmtId="0" fontId="2" fillId="0" borderId="91" xfId="816" applyFont="1" applyBorder="1" applyAlignment="1">
      <alignment horizontal="right"/>
    </xf>
    <xf numFmtId="0" fontId="4" fillId="39" borderId="50" xfId="816" applyFont="1" applyFill="1" applyBorder="1" applyAlignment="1">
      <alignment horizontal="center" vertical="center" wrapText="1"/>
    </xf>
    <xf numFmtId="0" fontId="4" fillId="39" borderId="51" xfId="816" applyFont="1" applyFill="1" applyBorder="1" applyAlignment="1">
      <alignment horizontal="center" vertical="center" wrapText="1"/>
    </xf>
    <xf numFmtId="14" fontId="1" fillId="39" borderId="33" xfId="816" applyNumberFormat="1" applyFont="1" applyFill="1" applyBorder="1" applyAlignment="1">
      <alignment horizontal="center"/>
    </xf>
    <xf numFmtId="14" fontId="1" fillId="39" borderId="47" xfId="816" applyNumberFormat="1" applyFont="1" applyFill="1" applyBorder="1" applyAlignment="1">
      <alignment horizontal="center"/>
    </xf>
    <xf numFmtId="14" fontId="1" fillId="39" borderId="58" xfId="816" applyNumberFormat="1" applyFont="1" applyFill="1" applyBorder="1" applyAlignment="1">
      <alignment horizontal="center"/>
    </xf>
    <xf numFmtId="49" fontId="1" fillId="39" borderId="33" xfId="816" applyNumberFormat="1" applyFont="1" applyFill="1" applyBorder="1" applyAlignment="1">
      <alignment horizontal="center"/>
    </xf>
    <xf numFmtId="49" fontId="1" fillId="39" borderId="47" xfId="816" applyNumberFormat="1" applyFont="1" applyFill="1" applyBorder="1" applyAlignment="1">
      <alignment horizontal="center"/>
    </xf>
    <xf numFmtId="49" fontId="1" fillId="39" borderId="58" xfId="816" applyNumberFormat="1" applyFont="1" applyFill="1" applyBorder="1" applyAlignment="1">
      <alignment horizontal="center"/>
    </xf>
    <xf numFmtId="0" fontId="1" fillId="39" borderId="33" xfId="816" applyFont="1" applyFill="1" applyBorder="1" applyAlignment="1">
      <alignment horizontal="center"/>
    </xf>
    <xf numFmtId="0" fontId="1" fillId="39" borderId="47" xfId="816" applyFont="1" applyFill="1" applyBorder="1" applyAlignment="1">
      <alignment horizontal="center"/>
    </xf>
    <xf numFmtId="0" fontId="1" fillId="39" borderId="58" xfId="816" applyFont="1" applyFill="1" applyBorder="1" applyAlignment="1">
      <alignment horizontal="center"/>
    </xf>
    <xf numFmtId="0" fontId="10" fillId="0" borderId="37" xfId="0" applyFont="1" applyBorder="1" applyAlignment="1">
      <alignment horizontal="left" vertical="center" wrapText="1"/>
    </xf>
    <xf numFmtId="0" fontId="10" fillId="0" borderId="70" xfId="0" applyFont="1" applyBorder="1" applyAlignment="1">
      <alignment horizontal="left" vertical="center" wrapText="1"/>
    </xf>
    <xf numFmtId="0" fontId="10" fillId="0" borderId="69" xfId="0" applyFont="1" applyBorder="1" applyAlignment="1">
      <alignment horizontal="left" vertical="center" wrapText="1"/>
    </xf>
    <xf numFmtId="0" fontId="10" fillId="0" borderId="55" xfId="0" applyFont="1" applyBorder="1" applyAlignment="1">
      <alignment horizontal="left" vertical="center" wrapText="1"/>
    </xf>
    <xf numFmtId="0" fontId="10" fillId="0" borderId="37" xfId="0" applyFont="1" applyBorder="1" applyAlignment="1">
      <alignment horizontal="left" vertical="center"/>
    </xf>
    <xf numFmtId="0" fontId="10" fillId="0" borderId="70" xfId="0" applyFont="1" applyBorder="1" applyAlignment="1">
      <alignment horizontal="left" vertical="center"/>
    </xf>
    <xf numFmtId="0" fontId="10" fillId="0" borderId="69" xfId="0" applyFont="1" applyBorder="1" applyAlignment="1">
      <alignment horizontal="left" vertical="center"/>
    </xf>
    <xf numFmtId="0" fontId="1" fillId="28" borderId="37" xfId="0" applyFont="1" applyFill="1" applyBorder="1" applyAlignment="1">
      <alignment horizontal="left" vertical="center"/>
    </xf>
    <xf numFmtId="0" fontId="1" fillId="28" borderId="70" xfId="0" applyFont="1" applyFill="1" applyBorder="1" applyAlignment="1">
      <alignment horizontal="left" vertical="center"/>
    </xf>
    <xf numFmtId="0" fontId="1" fillId="28" borderId="69" xfId="0" applyFont="1" applyFill="1" applyBorder="1" applyAlignment="1">
      <alignment horizontal="left" vertical="center"/>
    </xf>
    <xf numFmtId="49" fontId="1" fillId="32" borderId="33" xfId="0" applyNumberFormat="1" applyFont="1" applyFill="1" applyBorder="1" applyAlignment="1">
      <alignment horizontal="center" vertical="center" wrapText="1"/>
    </xf>
    <xf numFmtId="49" fontId="1" fillId="32" borderId="47" xfId="0" applyNumberFormat="1" applyFont="1" applyFill="1" applyBorder="1" applyAlignment="1">
      <alignment horizontal="center" vertical="center" wrapText="1"/>
    </xf>
    <xf numFmtId="49" fontId="1" fillId="32" borderId="58" xfId="0" applyNumberFormat="1"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2" borderId="94" xfId="0" applyFont="1" applyFill="1" applyBorder="1" applyAlignment="1">
      <alignment horizontal="center" vertical="center" wrapText="1"/>
    </xf>
    <xf numFmtId="0" fontId="1" fillId="32" borderId="90" xfId="0" applyFont="1" applyFill="1" applyBorder="1" applyAlignment="1">
      <alignment horizontal="center" vertical="center" wrapText="1"/>
    </xf>
    <xf numFmtId="0" fontId="1" fillId="32" borderId="48" xfId="0" applyFont="1" applyFill="1" applyBorder="1" applyAlignment="1">
      <alignment horizontal="center" vertical="center" wrapText="1"/>
    </xf>
    <xf numFmtId="0" fontId="1" fillId="32" borderId="91" xfId="0" applyFont="1" applyFill="1" applyBorder="1" applyAlignment="1">
      <alignment horizontal="center" vertical="center" wrapText="1"/>
    </xf>
    <xf numFmtId="0" fontId="1" fillId="32" borderId="82" xfId="0" applyFont="1" applyFill="1" applyBorder="1" applyAlignment="1">
      <alignment horizontal="center" vertical="center" wrapText="1"/>
    </xf>
    <xf numFmtId="0" fontId="10" fillId="0" borderId="55" xfId="0" applyFont="1" applyBorder="1" applyAlignment="1">
      <alignment horizontal="left" vertical="center"/>
    </xf>
    <xf numFmtId="0" fontId="10" fillId="0" borderId="3" xfId="0" applyFont="1" applyBorder="1" applyAlignment="1">
      <alignment horizontal="left" vertical="center"/>
    </xf>
    <xf numFmtId="0" fontId="10" fillId="0" borderId="66" xfId="0" applyFont="1" applyBorder="1" applyAlignment="1">
      <alignment horizontal="left" vertical="center"/>
    </xf>
    <xf numFmtId="0" fontId="10" fillId="0" borderId="38" xfId="0" applyFont="1" applyBorder="1" applyAlignment="1">
      <alignment horizontal="left" vertical="center"/>
    </xf>
    <xf numFmtId="0" fontId="9" fillId="0" borderId="0" xfId="0" applyFont="1" applyAlignment="1">
      <alignment horizontal="center"/>
    </xf>
    <xf numFmtId="0" fontId="10" fillId="0" borderId="55"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2" fillId="0" borderId="91" xfId="0" applyFont="1" applyBorder="1" applyAlignment="1">
      <alignment horizontal="right"/>
    </xf>
    <xf numFmtId="0" fontId="9" fillId="0" borderId="91" xfId="0" applyFont="1" applyBorder="1" applyAlignment="1">
      <alignment horizontal="right"/>
    </xf>
    <xf numFmtId="0" fontId="1" fillId="28" borderId="87" xfId="0" applyFont="1" applyFill="1" applyBorder="1" applyAlignment="1">
      <alignment horizontal="left" vertical="center"/>
    </xf>
    <xf numFmtId="0" fontId="1" fillId="28" borderId="88" xfId="0" applyFont="1" applyFill="1" applyBorder="1" applyAlignment="1">
      <alignment horizontal="left" vertical="center"/>
    </xf>
    <xf numFmtId="0" fontId="10" fillId="0" borderId="3" xfId="0" applyFont="1" applyBorder="1" applyAlignment="1">
      <alignment horizontal="left" vertical="center" wrapText="1"/>
    </xf>
    <xf numFmtId="0" fontId="10" fillId="0" borderId="66" xfId="0" applyFont="1" applyBorder="1" applyAlignment="1">
      <alignment horizontal="left" vertical="center" wrapText="1"/>
    </xf>
    <xf numFmtId="0" fontId="1" fillId="28" borderId="70" xfId="0" applyFont="1" applyFill="1" applyBorder="1" applyAlignment="1">
      <alignment horizontal="left" vertical="center" wrapText="1"/>
    </xf>
    <xf numFmtId="0" fontId="1" fillId="28" borderId="69" xfId="0" applyFont="1" applyFill="1" applyBorder="1" applyAlignment="1">
      <alignment horizontal="left" vertical="center" wrapText="1"/>
    </xf>
    <xf numFmtId="0" fontId="10" fillId="0" borderId="3" xfId="0" applyFont="1" applyFill="1" applyBorder="1" applyAlignment="1">
      <alignment horizontal="left" vertical="center"/>
    </xf>
    <xf numFmtId="0" fontId="10" fillId="0" borderId="66" xfId="0" applyFont="1" applyFill="1" applyBorder="1" applyAlignment="1">
      <alignment horizontal="left" vertical="center"/>
    </xf>
    <xf numFmtId="0" fontId="1" fillId="28" borderId="38" xfId="0" applyFont="1" applyFill="1" applyBorder="1" applyAlignment="1">
      <alignment horizontal="left" vertical="center"/>
    </xf>
    <xf numFmtId="0" fontId="1" fillId="28" borderId="3" xfId="0" applyFont="1" applyFill="1" applyBorder="1" applyAlignment="1">
      <alignment horizontal="left" vertical="center"/>
    </xf>
    <xf numFmtId="0" fontId="1" fillId="28" borderId="66" xfId="0" applyFont="1" applyFill="1" applyBorder="1" applyAlignment="1">
      <alignment horizontal="left" vertical="center"/>
    </xf>
    <xf numFmtId="3" fontId="10" fillId="0" borderId="55" xfId="0" applyNumberFormat="1" applyFont="1" applyBorder="1" applyAlignment="1">
      <alignment horizontal="left" vertical="center" wrapText="1"/>
    </xf>
    <xf numFmtId="3" fontId="10" fillId="0" borderId="70" xfId="0" applyNumberFormat="1" applyFont="1" applyBorder="1" applyAlignment="1">
      <alignment horizontal="left" vertical="center" wrapText="1"/>
    </xf>
    <xf numFmtId="3" fontId="10" fillId="0" borderId="69" xfId="0" applyNumberFormat="1" applyFont="1" applyBorder="1" applyAlignment="1">
      <alignment horizontal="left" vertical="center" wrapText="1"/>
    </xf>
    <xf numFmtId="0" fontId="8" fillId="0" borderId="0" xfId="0" applyFont="1" applyAlignment="1">
      <alignment horizontal="left"/>
    </xf>
    <xf numFmtId="0" fontId="1" fillId="28" borderId="95" xfId="0" applyFont="1" applyFill="1" applyBorder="1" applyAlignment="1">
      <alignment horizontal="left" vertical="center"/>
    </xf>
    <xf numFmtId="0" fontId="1" fillId="28" borderId="72" xfId="0" applyFont="1" applyFill="1" applyBorder="1" applyAlignment="1">
      <alignment horizontal="left" vertical="center"/>
    </xf>
    <xf numFmtId="0" fontId="10" fillId="0" borderId="39" xfId="0" applyFont="1" applyBorder="1" applyAlignment="1">
      <alignment horizontal="center" vertical="center"/>
    </xf>
    <xf numFmtId="0" fontId="10" fillId="0" borderId="41" xfId="0" applyFont="1" applyBorder="1" applyAlignment="1">
      <alignment horizontal="center" vertical="center"/>
    </xf>
    <xf numFmtId="0" fontId="10" fillId="0" borderId="54" xfId="0" applyFont="1" applyBorder="1" applyAlignment="1">
      <alignment horizontal="left" vertical="center"/>
    </xf>
    <xf numFmtId="0" fontId="10" fillId="0" borderId="93" xfId="0" applyFont="1" applyBorder="1" applyAlignment="1">
      <alignment horizontal="left" vertical="center"/>
    </xf>
    <xf numFmtId="0" fontId="10" fillId="0" borderId="79" xfId="0" applyFont="1" applyBorder="1" applyAlignment="1">
      <alignment horizontal="left" vertical="center"/>
    </xf>
    <xf numFmtId="0" fontId="10" fillId="0" borderId="42"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0" xfId="0" applyFont="1" applyFill="1" applyBorder="1" applyAlignment="1">
      <alignment horizontal="left" vertical="center" wrapText="1"/>
    </xf>
    <xf numFmtId="0" fontId="1" fillId="28" borderId="33" xfId="0" applyFont="1" applyFill="1" applyBorder="1" applyAlignment="1">
      <alignment horizontal="left" vertical="center"/>
    </xf>
    <xf numFmtId="0" fontId="1" fillId="28" borderId="47" xfId="0" applyFont="1" applyFill="1" applyBorder="1" applyAlignment="1">
      <alignment horizontal="left" vertical="center"/>
    </xf>
    <xf numFmtId="0" fontId="1" fillId="28" borderId="58" xfId="0" applyFont="1" applyFill="1" applyBorder="1" applyAlignment="1">
      <alignment horizontal="left" vertical="center"/>
    </xf>
    <xf numFmtId="0" fontId="10" fillId="0" borderId="86" xfId="0" applyFont="1" applyBorder="1" applyAlignment="1">
      <alignment horizontal="left" vertical="center"/>
    </xf>
    <xf numFmtId="0" fontId="10" fillId="0" borderId="87" xfId="0" applyFont="1" applyBorder="1" applyAlignment="1">
      <alignment horizontal="left" vertical="center"/>
    </xf>
    <xf numFmtId="0" fontId="10" fillId="0" borderId="88" xfId="0" applyFont="1" applyBorder="1" applyAlignment="1">
      <alignment horizontal="left" vertical="center"/>
    </xf>
    <xf numFmtId="0" fontId="8" fillId="0" borderId="39" xfId="0" applyFont="1" applyBorder="1" applyAlignment="1">
      <alignment horizontal="center"/>
    </xf>
    <xf numFmtId="0" fontId="8" fillId="0" borderId="49" xfId="0" applyFont="1" applyBorder="1" applyAlignment="1">
      <alignment horizontal="center"/>
    </xf>
    <xf numFmtId="0" fontId="8" fillId="0" borderId="41" xfId="0" applyFont="1" applyBorder="1" applyAlignment="1">
      <alignment horizontal="center"/>
    </xf>
    <xf numFmtId="0" fontId="10" fillId="0" borderId="56" xfId="0" applyFont="1" applyBorder="1" applyAlignment="1">
      <alignment horizontal="left" vertical="center"/>
    </xf>
    <xf numFmtId="0" fontId="10" fillId="0" borderId="81" xfId="0" applyFont="1" applyBorder="1" applyAlignment="1">
      <alignment horizontal="left" vertical="center"/>
    </xf>
    <xf numFmtId="0" fontId="10" fillId="0" borderId="80" xfId="0" applyFont="1" applyBorder="1" applyAlignment="1">
      <alignment horizontal="left" vertical="center"/>
    </xf>
    <xf numFmtId="0" fontId="10" fillId="0" borderId="59" xfId="0" applyFont="1" applyBorder="1" applyAlignment="1">
      <alignment horizontal="left" vertical="center"/>
    </xf>
    <xf numFmtId="0" fontId="10" fillId="0" borderId="0" xfId="0" applyFont="1" applyBorder="1" applyAlignment="1">
      <alignment horizontal="left" vertical="center"/>
    </xf>
    <xf numFmtId="0" fontId="10" fillId="0" borderId="73" xfId="0" applyFont="1" applyBorder="1" applyAlignment="1">
      <alignment horizontal="left" vertical="center"/>
    </xf>
    <xf numFmtId="0" fontId="10" fillId="0" borderId="54" xfId="0" applyFont="1" applyBorder="1" applyAlignment="1">
      <alignment horizontal="left" vertical="center" wrapText="1"/>
    </xf>
    <xf numFmtId="0" fontId="10" fillId="0" borderId="93" xfId="0" applyFont="1" applyBorder="1" applyAlignment="1">
      <alignment horizontal="left" vertical="center" wrapText="1"/>
    </xf>
    <xf numFmtId="0" fontId="10" fillId="0" borderId="79" xfId="0" applyFont="1" applyBorder="1" applyAlignment="1">
      <alignment horizontal="left" vertical="center" wrapText="1"/>
    </xf>
    <xf numFmtId="0" fontId="10" fillId="0" borderId="86" xfId="0" applyFont="1" applyFill="1" applyBorder="1" applyAlignment="1">
      <alignment horizontal="left" vertical="center"/>
    </xf>
    <xf numFmtId="0" fontId="10" fillId="0" borderId="87" xfId="0" applyFont="1" applyFill="1" applyBorder="1" applyAlignment="1">
      <alignment horizontal="left" vertical="center"/>
    </xf>
    <xf numFmtId="0" fontId="10" fillId="0" borderId="88" xfId="0" applyFont="1" applyFill="1" applyBorder="1" applyAlignment="1">
      <alignment horizontal="left" vertical="center"/>
    </xf>
    <xf numFmtId="0" fontId="10" fillId="0" borderId="37" xfId="0" applyFont="1" applyFill="1" applyBorder="1" applyAlignment="1">
      <alignment horizontal="left" vertical="center"/>
    </xf>
    <xf numFmtId="0" fontId="10" fillId="0" borderId="70"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49" xfId="0" applyFont="1" applyBorder="1" applyAlignment="1">
      <alignment horizontal="center" vertical="center"/>
    </xf>
    <xf numFmtId="0" fontId="10" fillId="0" borderId="59" xfId="0" applyFont="1" applyBorder="1" applyAlignment="1">
      <alignment horizontal="left" vertical="center" wrapText="1"/>
    </xf>
    <xf numFmtId="0" fontId="10" fillId="0" borderId="0" xfId="0" applyFont="1" applyBorder="1" applyAlignment="1">
      <alignment horizontal="left" vertical="center" wrapText="1"/>
    </xf>
    <xf numFmtId="0" fontId="10" fillId="0" borderId="73" xfId="0" applyFont="1" applyBorder="1" applyAlignment="1">
      <alignment horizontal="left" vertical="center" wrapText="1"/>
    </xf>
    <xf numFmtId="0" fontId="10" fillId="0" borderId="39" xfId="0" applyFont="1" applyBorder="1" applyAlignment="1">
      <alignment horizontal="left" vertical="center"/>
    </xf>
    <xf numFmtId="0" fontId="10" fillId="0" borderId="49" xfId="0" applyFont="1" applyBorder="1" applyAlignment="1">
      <alignment horizontal="left" vertical="center"/>
    </xf>
    <xf numFmtId="0" fontId="10" fillId="0" borderId="41" xfId="0" applyFont="1" applyBorder="1" applyAlignment="1">
      <alignment horizontal="left" vertical="center"/>
    </xf>
    <xf numFmtId="0" fontId="10" fillId="0" borderId="56" xfId="0" applyFont="1" applyBorder="1" applyAlignment="1">
      <alignment horizontal="left" vertical="center" wrapText="1"/>
    </xf>
    <xf numFmtId="0" fontId="10" fillId="0" borderId="81" xfId="0" applyFont="1" applyBorder="1" applyAlignment="1">
      <alignment horizontal="left" vertical="center" wrapText="1"/>
    </xf>
    <xf numFmtId="0" fontId="10" fillId="0" borderId="80" xfId="0" applyFont="1" applyBorder="1" applyAlignment="1">
      <alignment horizontal="left" vertical="center" wrapText="1"/>
    </xf>
    <xf numFmtId="0" fontId="10" fillId="0" borderId="89" xfId="0" applyFont="1" applyBorder="1" applyAlignment="1">
      <alignment horizontal="left" vertical="center"/>
    </xf>
    <xf numFmtId="0" fontId="10" fillId="0" borderId="95" xfId="0" applyFont="1" applyBorder="1" applyAlignment="1">
      <alignment horizontal="left" vertical="center"/>
    </xf>
    <xf numFmtId="0" fontId="10" fillId="0" borderId="72" xfId="0" applyFont="1" applyBorder="1" applyAlignment="1">
      <alignment horizontal="left" vertical="center"/>
    </xf>
    <xf numFmtId="0" fontId="10" fillId="0" borderId="91" xfId="0" applyFont="1" applyBorder="1" applyAlignment="1">
      <alignment horizontal="left" vertical="center" wrapText="1"/>
    </xf>
    <xf numFmtId="0" fontId="10" fillId="0" borderId="82" xfId="0" applyFont="1" applyBorder="1" applyAlignment="1">
      <alignment horizontal="left" vertical="center" wrapText="1"/>
    </xf>
    <xf numFmtId="0" fontId="1" fillId="28" borderId="33" xfId="0" applyFont="1" applyFill="1" applyBorder="1" applyAlignment="1">
      <alignment horizontal="left" vertical="center" wrapText="1"/>
    </xf>
    <xf numFmtId="0" fontId="1" fillId="28" borderId="47" xfId="0" applyFont="1" applyFill="1" applyBorder="1" applyAlignment="1">
      <alignment horizontal="left" vertical="center" wrapText="1"/>
    </xf>
    <xf numFmtId="0" fontId="1" fillId="28" borderId="58" xfId="0" applyFont="1" applyFill="1" applyBorder="1" applyAlignment="1">
      <alignment horizontal="left" vertical="center" wrapText="1"/>
    </xf>
    <xf numFmtId="0" fontId="10" fillId="0" borderId="60" xfId="0" applyFont="1" applyBorder="1" applyAlignment="1">
      <alignment horizontal="left" vertical="center" wrapText="1"/>
    </xf>
    <xf numFmtId="0" fontId="10" fillId="0" borderId="87" xfId="0" applyFont="1" applyBorder="1" applyAlignment="1">
      <alignment horizontal="left" vertical="center" wrapText="1"/>
    </xf>
    <xf numFmtId="0" fontId="10" fillId="0" borderId="88" xfId="0" applyFont="1" applyBorder="1" applyAlignment="1">
      <alignment horizontal="left" vertical="center" wrapText="1"/>
    </xf>
    <xf numFmtId="0" fontId="0" fillId="0" borderId="70" xfId="0" applyBorder="1" applyAlignment="1">
      <alignment horizontal="left"/>
    </xf>
    <xf numFmtId="0" fontId="0" fillId="0" borderId="69" xfId="0" applyBorder="1" applyAlignment="1">
      <alignment horizontal="left"/>
    </xf>
    <xf numFmtId="0" fontId="10" fillId="0" borderId="85" xfId="0" applyFont="1" applyBorder="1" applyAlignment="1">
      <alignment horizontal="left" vertical="center"/>
    </xf>
    <xf numFmtId="0" fontId="10" fillId="0" borderId="91" xfId="0" applyFont="1" applyBorder="1" applyAlignment="1">
      <alignment horizontal="left" vertical="center"/>
    </xf>
    <xf numFmtId="0" fontId="10" fillId="0" borderId="82" xfId="0" applyFont="1" applyBorder="1" applyAlignment="1">
      <alignment horizontal="left" vertical="center"/>
    </xf>
    <xf numFmtId="0" fontId="10" fillId="0" borderId="48" xfId="0" applyFont="1" applyBorder="1" applyAlignment="1">
      <alignment horizontal="left" vertical="center"/>
    </xf>
    <xf numFmtId="0" fontId="1" fillId="28" borderId="49" xfId="0" applyFont="1" applyFill="1" applyBorder="1" applyAlignment="1">
      <alignment horizontal="left" vertical="center"/>
    </xf>
    <xf numFmtId="0" fontId="1" fillId="28" borderId="29" xfId="0" applyFont="1" applyFill="1" applyBorder="1" applyAlignment="1">
      <alignment horizontal="left" vertical="center"/>
    </xf>
    <xf numFmtId="0" fontId="1" fillId="28" borderId="30" xfId="0" applyFont="1" applyFill="1" applyBorder="1" applyAlignment="1">
      <alignment horizontal="left" vertical="center"/>
    </xf>
    <xf numFmtId="0" fontId="1" fillId="28" borderId="31" xfId="0" applyFont="1" applyFill="1" applyBorder="1" applyAlignment="1">
      <alignment horizontal="left" vertical="center"/>
    </xf>
    <xf numFmtId="0" fontId="10" fillId="0" borderId="86"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76" xfId="0" applyFont="1" applyBorder="1" applyAlignment="1">
      <alignment horizontal="center" vertical="center" wrapText="1"/>
    </xf>
    <xf numFmtId="0" fontId="10" fillId="0" borderId="89" xfId="0" applyFont="1" applyFill="1" applyBorder="1" applyAlignment="1">
      <alignment horizontal="left" vertical="center"/>
    </xf>
    <xf numFmtId="0" fontId="10" fillId="0" borderId="95" xfId="0" applyFont="1" applyFill="1" applyBorder="1" applyAlignment="1">
      <alignment horizontal="left" vertical="center"/>
    </xf>
    <xf numFmtId="0" fontId="10" fillId="0" borderId="72" xfId="0" applyFont="1" applyFill="1" applyBorder="1" applyAlignment="1">
      <alignment horizontal="left" vertical="center"/>
    </xf>
    <xf numFmtId="0" fontId="10" fillId="0" borderId="32" xfId="0" applyFont="1" applyBorder="1" applyAlignment="1">
      <alignment horizontal="left" vertical="center"/>
    </xf>
    <xf numFmtId="0" fontId="10" fillId="0" borderId="48" xfId="0" applyFont="1" applyFill="1" applyBorder="1" applyAlignment="1">
      <alignment horizontal="left" vertical="center"/>
    </xf>
    <xf numFmtId="0" fontId="10" fillId="0" borderId="91" xfId="0" applyFont="1" applyFill="1" applyBorder="1" applyAlignment="1">
      <alignment horizontal="left" vertical="center"/>
    </xf>
    <xf numFmtId="0" fontId="10" fillId="0" borderId="82" xfId="0" applyFont="1" applyFill="1" applyBorder="1" applyAlignment="1">
      <alignment horizontal="left" vertical="center"/>
    </xf>
    <xf numFmtId="0" fontId="10" fillId="0" borderId="89" xfId="0" applyFont="1" applyBorder="1" applyAlignment="1">
      <alignment horizontal="left" vertical="center" wrapText="1"/>
    </xf>
    <xf numFmtId="0" fontId="10" fillId="0" borderId="95" xfId="0" applyFont="1" applyBorder="1" applyAlignment="1">
      <alignment horizontal="left" vertical="center" wrapText="1"/>
    </xf>
    <xf numFmtId="0" fontId="10" fillId="0" borderId="72" xfId="0" applyFont="1" applyBorder="1" applyAlignment="1">
      <alignment horizontal="left" vertical="center" wrapText="1"/>
    </xf>
    <xf numFmtId="0" fontId="1" fillId="28" borderId="32" xfId="0" applyFont="1" applyFill="1" applyBorder="1" applyAlignment="1">
      <alignment horizontal="left" vertical="center" wrapText="1"/>
    </xf>
    <xf numFmtId="0" fontId="1" fillId="28" borderId="0" xfId="0" applyFont="1" applyFill="1" applyBorder="1" applyAlignment="1">
      <alignment horizontal="left" vertical="center" wrapText="1"/>
    </xf>
    <xf numFmtId="0" fontId="1" fillId="28" borderId="73" xfId="0" applyFont="1" applyFill="1" applyBorder="1" applyAlignment="1">
      <alignment horizontal="left" vertical="center" wrapText="1"/>
    </xf>
    <xf numFmtId="0" fontId="1" fillId="28" borderId="18" xfId="0" applyFont="1" applyFill="1" applyBorder="1" applyAlignment="1">
      <alignment horizontal="left" vertical="center"/>
    </xf>
    <xf numFmtId="0" fontId="1" fillId="28" borderId="19" xfId="0" applyFont="1" applyFill="1" applyBorder="1" applyAlignment="1">
      <alignment horizontal="left" vertical="center"/>
    </xf>
    <xf numFmtId="0" fontId="1" fillId="28" borderId="20" xfId="0" applyFont="1" applyFill="1" applyBorder="1" applyAlignment="1">
      <alignment horizontal="left" vertical="center"/>
    </xf>
    <xf numFmtId="0" fontId="10" fillId="0" borderId="23" xfId="0" applyFont="1" applyBorder="1" applyAlignment="1">
      <alignment horizontal="left" vertical="center"/>
    </xf>
    <xf numFmtId="0" fontId="10" fillId="0" borderId="92"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 fillId="28" borderId="59" xfId="0" applyFont="1" applyFill="1" applyBorder="1" applyAlignment="1">
      <alignment horizontal="left" vertical="center"/>
    </xf>
    <xf numFmtId="0" fontId="10" fillId="0" borderId="28" xfId="0" applyFont="1" applyBorder="1" applyAlignment="1">
      <alignment horizontal="left" vertical="center"/>
    </xf>
    <xf numFmtId="0" fontId="10" fillId="0" borderId="84" xfId="0" applyFont="1" applyBorder="1" applyAlignment="1">
      <alignment horizontal="left" vertical="center"/>
    </xf>
    <xf numFmtId="0" fontId="10" fillId="0" borderId="23" xfId="0" applyFont="1" applyBorder="1" applyAlignment="1">
      <alignment horizontal="left" vertical="center" wrapText="1"/>
    </xf>
    <xf numFmtId="0" fontId="10" fillId="0" borderId="92" xfId="0" applyFont="1" applyBorder="1" applyAlignment="1">
      <alignment horizontal="left" vertical="center"/>
    </xf>
    <xf numFmtId="0" fontId="10" fillId="0" borderId="64" xfId="0" applyFont="1" applyBorder="1" applyAlignment="1">
      <alignment horizontal="left" vertical="center" wrapText="1"/>
    </xf>
    <xf numFmtId="0" fontId="10" fillId="0" borderId="92" xfId="0" applyFont="1" applyBorder="1" applyAlignment="1">
      <alignment horizontal="left" vertical="center" wrapText="1"/>
    </xf>
    <xf numFmtId="0" fontId="1" fillId="28" borderId="29" xfId="0" applyFont="1" applyFill="1" applyBorder="1" applyAlignment="1">
      <alignment horizontal="left" vertical="center" wrapText="1"/>
    </xf>
    <xf numFmtId="0" fontId="1" fillId="28" borderId="30" xfId="0" applyFont="1" applyFill="1" applyBorder="1" applyAlignment="1">
      <alignment horizontal="left" vertical="center" wrapText="1"/>
    </xf>
    <xf numFmtId="0" fontId="1" fillId="28" borderId="59" xfId="0" applyFont="1" applyFill="1" applyBorder="1" applyAlignment="1">
      <alignment horizontal="left" vertical="center" wrapText="1"/>
    </xf>
    <xf numFmtId="0" fontId="10" fillId="0" borderId="36" xfId="0" applyFont="1" applyBorder="1" applyAlignment="1">
      <alignment horizontal="left" vertical="center" wrapText="1"/>
    </xf>
    <xf numFmtId="0" fontId="10" fillId="0" borderId="68" xfId="0" applyFont="1" applyBorder="1" applyAlignment="1">
      <alignment horizontal="left" vertical="center" wrapText="1"/>
    </xf>
    <xf numFmtId="3" fontId="10" fillId="0" borderId="3" xfId="0" applyNumberFormat="1" applyFont="1" applyBorder="1" applyAlignment="1">
      <alignment horizontal="left" vertical="center" wrapText="1"/>
    </xf>
    <xf numFmtId="0" fontId="1" fillId="28" borderId="18" xfId="0" applyFont="1" applyFill="1" applyBorder="1" applyAlignment="1">
      <alignment horizontal="left" vertical="center" wrapText="1"/>
    </xf>
    <xf numFmtId="0" fontId="1" fillId="28" borderId="19" xfId="0" applyFont="1" applyFill="1" applyBorder="1" applyAlignment="1">
      <alignment horizontal="left" vertical="center" wrapText="1"/>
    </xf>
    <xf numFmtId="0" fontId="1" fillId="28" borderId="20" xfId="0" applyFont="1" applyFill="1" applyBorder="1" applyAlignment="1">
      <alignment horizontal="left" vertical="center" wrapText="1"/>
    </xf>
    <xf numFmtId="0" fontId="10" fillId="0" borderId="64" xfId="0" applyFont="1" applyFill="1" applyBorder="1" applyAlignment="1">
      <alignment horizontal="left" vertical="center"/>
    </xf>
    <xf numFmtId="0" fontId="10" fillId="0" borderId="92" xfId="0" applyFont="1" applyFill="1" applyBorder="1" applyAlignment="1">
      <alignment horizontal="left" vertical="center"/>
    </xf>
    <xf numFmtId="0" fontId="2" fillId="0" borderId="0" xfId="0" applyFont="1" applyAlignment="1">
      <alignment horizontal="left"/>
    </xf>
    <xf numFmtId="49" fontId="9" fillId="32" borderId="33" xfId="0" applyNumberFormat="1" applyFont="1" applyFill="1" applyBorder="1" applyAlignment="1">
      <alignment horizontal="center" vertical="center" wrapText="1"/>
    </xf>
    <xf numFmtId="49" fontId="9" fillId="32" borderId="47" xfId="0" applyNumberFormat="1" applyFont="1" applyFill="1" applyBorder="1" applyAlignment="1">
      <alignment horizontal="center" vertical="center" wrapText="1"/>
    </xf>
    <xf numFmtId="49" fontId="9" fillId="32" borderId="18" xfId="0" applyNumberFormat="1" applyFont="1" applyFill="1" applyBorder="1" applyAlignment="1">
      <alignment horizontal="center" vertical="center" wrapText="1"/>
    </xf>
    <xf numFmtId="0" fontId="9" fillId="32" borderId="43" xfId="0" applyFont="1" applyFill="1" applyBorder="1" applyAlignment="1">
      <alignment horizontal="center" vertical="center" wrapText="1"/>
    </xf>
    <xf numFmtId="0" fontId="9" fillId="32" borderId="94" xfId="0" applyFont="1" applyFill="1" applyBorder="1" applyAlignment="1">
      <alignment horizontal="center" vertical="center" wrapText="1"/>
    </xf>
    <xf numFmtId="0" fontId="9" fillId="32" borderId="90" xfId="0" applyFont="1" applyFill="1" applyBorder="1" applyAlignment="1">
      <alignment horizontal="center" vertical="center" wrapText="1"/>
    </xf>
    <xf numFmtId="0" fontId="9" fillId="32" borderId="48" xfId="0" applyFont="1" applyFill="1" applyBorder="1" applyAlignment="1">
      <alignment horizontal="center" vertical="center" wrapText="1"/>
    </xf>
    <xf numFmtId="0" fontId="9" fillId="32" borderId="91" xfId="0" applyFont="1" applyFill="1" applyBorder="1" applyAlignment="1">
      <alignment horizontal="center" vertical="center" wrapText="1"/>
    </xf>
    <xf numFmtId="0" fontId="9" fillId="32" borderId="82" xfId="0" applyFont="1" applyFill="1" applyBorder="1" applyAlignment="1">
      <alignment horizontal="center" vertical="center" wrapText="1"/>
    </xf>
    <xf numFmtId="0" fontId="1" fillId="28" borderId="83" xfId="0" applyFont="1" applyFill="1" applyBorder="1" applyAlignment="1">
      <alignment horizontal="left" vertical="center"/>
    </xf>
    <xf numFmtId="0" fontId="1" fillId="28" borderId="77" xfId="0" applyFont="1" applyFill="1" applyBorder="1" applyAlignment="1">
      <alignment horizontal="left" vertical="center"/>
    </xf>
    <xf numFmtId="0" fontId="1" fillId="28" borderId="85" xfId="0" applyFont="1" applyFill="1" applyBorder="1" applyAlignment="1">
      <alignment horizontal="left" vertical="center"/>
    </xf>
    <xf numFmtId="0" fontId="11" fillId="28" borderId="23" xfId="0" applyFont="1" applyFill="1" applyBorder="1" applyAlignment="1">
      <alignment horizontal="left" vertical="center"/>
    </xf>
    <xf numFmtId="0" fontId="11" fillId="28" borderId="54" xfId="0" applyFont="1" applyFill="1" applyBorder="1" applyAlignment="1">
      <alignment horizontal="left" vertical="center"/>
    </xf>
    <xf numFmtId="0" fontId="11" fillId="28" borderId="64" xfId="0" applyFont="1" applyFill="1" applyBorder="1" applyAlignment="1">
      <alignment horizontal="left" vertical="center"/>
    </xf>
    <xf numFmtId="0" fontId="11" fillId="28" borderId="92" xfId="0" applyFont="1" applyFill="1" applyBorder="1" applyAlignment="1">
      <alignment horizontal="left" vertical="center"/>
    </xf>
    <xf numFmtId="0" fontId="10" fillId="0" borderId="64" xfId="0" applyFont="1" applyBorder="1" applyAlignment="1">
      <alignment horizontal="left" vertical="center"/>
    </xf>
    <xf numFmtId="0" fontId="73" fillId="36" borderId="33" xfId="0" applyFont="1" applyFill="1" applyBorder="1" applyAlignment="1">
      <alignment horizontal="left" vertical="center"/>
    </xf>
    <xf numFmtId="0" fontId="73" fillId="36" borderId="47" xfId="0" applyFont="1" applyFill="1" applyBorder="1" applyAlignment="1">
      <alignment horizontal="left" vertical="center"/>
    </xf>
    <xf numFmtId="0" fontId="10" fillId="0" borderId="76" xfId="0" applyFont="1" applyBorder="1" applyAlignment="1">
      <alignment horizontal="center" vertical="center"/>
    </xf>
    <xf numFmtId="0" fontId="10" fillId="0" borderId="28" xfId="0" applyFont="1" applyBorder="1" applyAlignment="1">
      <alignment horizontal="center" vertical="center"/>
    </xf>
    <xf numFmtId="0" fontId="10" fillId="0" borderId="23" xfId="0" applyFont="1" applyBorder="1" applyAlignment="1">
      <alignment horizontal="center" vertical="center"/>
    </xf>
    <xf numFmtId="0" fontId="10" fillId="0" borderId="30" xfId="0" applyFont="1" applyBorder="1" applyAlignment="1">
      <alignment horizontal="center" vertical="center"/>
    </xf>
    <xf numFmtId="14" fontId="1" fillId="32" borderId="33" xfId="0" applyNumberFormat="1" applyFont="1" applyFill="1" applyBorder="1" applyAlignment="1">
      <alignment horizontal="center" vertical="center" wrapText="1"/>
    </xf>
    <xf numFmtId="14" fontId="1" fillId="32" borderId="47" xfId="0" applyNumberFormat="1" applyFont="1" applyFill="1" applyBorder="1" applyAlignment="1">
      <alignment horizontal="center" vertical="center" wrapText="1"/>
    </xf>
    <xf numFmtId="14" fontId="1" fillId="32" borderId="58" xfId="0" applyNumberFormat="1" applyFont="1" applyFill="1" applyBorder="1" applyAlignment="1">
      <alignment horizontal="center" vertical="center" wrapText="1"/>
    </xf>
    <xf numFmtId="0" fontId="10" fillId="0" borderId="55" xfId="0" applyFont="1" applyFill="1" applyBorder="1" applyAlignment="1">
      <alignment horizontal="left" vertical="center"/>
    </xf>
    <xf numFmtId="0" fontId="10" fillId="0" borderId="3" xfId="0" applyFont="1" applyFill="1" applyBorder="1" applyAlignment="1">
      <alignment horizontal="left" vertical="center" wrapText="1"/>
    </xf>
    <xf numFmtId="0" fontId="10" fillId="0" borderId="77" xfId="0" applyFont="1" applyBorder="1" applyAlignment="1">
      <alignment horizontal="center" vertical="center"/>
    </xf>
    <xf numFmtId="0" fontId="10" fillId="0" borderId="65" xfId="0" applyFont="1" applyBorder="1" applyAlignment="1">
      <alignment horizontal="left" vertical="center" wrapText="1"/>
    </xf>
    <xf numFmtId="0" fontId="1" fillId="28" borderId="91" xfId="0" applyFont="1" applyFill="1" applyBorder="1" applyAlignment="1">
      <alignment horizontal="left" vertical="center" wrapText="1"/>
    </xf>
    <xf numFmtId="0" fontId="1" fillId="28" borderId="82" xfId="0" applyFont="1" applyFill="1" applyBorder="1" applyAlignment="1">
      <alignment horizontal="left" vertical="center" wrapText="1"/>
    </xf>
    <xf numFmtId="0" fontId="10" fillId="0" borderId="62" xfId="0" applyFont="1" applyBorder="1" applyAlignment="1">
      <alignment horizontal="left" vertical="center" wrapText="1"/>
    </xf>
    <xf numFmtId="3" fontId="10" fillId="0" borderId="66" xfId="0" applyNumberFormat="1" applyFont="1" applyBorder="1" applyAlignment="1">
      <alignment horizontal="left" vertical="center" wrapText="1"/>
    </xf>
    <xf numFmtId="0" fontId="10" fillId="0" borderId="28" xfId="0" applyFont="1" applyBorder="1" applyAlignment="1">
      <alignment horizontal="left" vertical="center" wrapText="1"/>
    </xf>
    <xf numFmtId="0" fontId="10" fillId="0" borderId="84" xfId="0" applyFont="1" applyBorder="1" applyAlignment="1">
      <alignment horizontal="left" vertical="center" wrapText="1"/>
    </xf>
    <xf numFmtId="0" fontId="10" fillId="0" borderId="62" xfId="0" applyFont="1" applyBorder="1" applyAlignment="1">
      <alignment horizontal="left" vertical="center"/>
    </xf>
    <xf numFmtId="0" fontId="10" fillId="0" borderId="44" xfId="0" applyFont="1" applyBorder="1" applyAlignment="1">
      <alignment horizontal="center" vertical="center"/>
    </xf>
    <xf numFmtId="0" fontId="10" fillId="0" borderId="65" xfId="0" applyFont="1" applyFill="1" applyBorder="1" applyAlignment="1">
      <alignment horizontal="left" vertical="center"/>
    </xf>
    <xf numFmtId="0" fontId="0" fillId="0" borderId="69" xfId="0" applyBorder="1"/>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 fillId="28" borderId="89" xfId="0" applyFont="1" applyFill="1" applyBorder="1" applyAlignment="1">
      <alignment horizontal="left" vertical="center"/>
    </xf>
    <xf numFmtId="0" fontId="1" fillId="28" borderId="86" xfId="0" applyFont="1" applyFill="1" applyBorder="1" applyAlignment="1">
      <alignment horizontal="left" vertical="center"/>
    </xf>
    <xf numFmtId="167" fontId="16" fillId="34" borderId="33" xfId="480" applyNumberFormat="1" applyFont="1" applyFill="1" applyBorder="1" applyAlignment="1">
      <alignment horizontal="left" vertical="center"/>
    </xf>
    <xf numFmtId="167" fontId="16" fillId="34" borderId="47" xfId="480" applyNumberFormat="1" applyFont="1" applyFill="1" applyBorder="1" applyAlignment="1">
      <alignment horizontal="left" vertical="center"/>
    </xf>
    <xf numFmtId="167" fontId="16" fillId="34" borderId="58" xfId="480" applyNumberFormat="1" applyFont="1" applyFill="1" applyBorder="1" applyAlignment="1">
      <alignment horizontal="left" vertical="center"/>
    </xf>
    <xf numFmtId="0" fontId="8" fillId="0" borderId="0" xfId="0" applyFont="1" applyAlignment="1">
      <alignment horizontal="left" vertical="center"/>
    </xf>
    <xf numFmtId="0" fontId="20" fillId="0" borderId="91" xfId="743" applyFont="1" applyBorder="1" applyAlignment="1">
      <alignment horizontal="right"/>
    </xf>
    <xf numFmtId="0" fontId="22" fillId="28" borderId="33" xfId="743" applyFont="1" applyFill="1" applyBorder="1" applyAlignment="1">
      <alignment horizontal="left" vertical="center"/>
    </xf>
    <xf numFmtId="0" fontId="22" fillId="28" borderId="47" xfId="743" applyFont="1" applyFill="1" applyBorder="1" applyAlignment="1">
      <alignment horizontal="left" vertical="center"/>
    </xf>
    <xf numFmtId="0" fontId="23" fillId="0" borderId="49" xfId="743" applyFont="1" applyBorder="1" applyAlignment="1">
      <alignment horizontal="center" vertical="center"/>
    </xf>
    <xf numFmtId="0" fontId="23" fillId="0" borderId="76" xfId="743" applyFont="1" applyBorder="1" applyAlignment="1">
      <alignment horizontal="center" vertical="center"/>
    </xf>
    <xf numFmtId="0" fontId="23" fillId="0" borderId="54" xfId="743" applyFont="1" applyBorder="1" applyAlignment="1">
      <alignment horizontal="left" vertical="center"/>
    </xf>
    <xf numFmtId="0" fontId="23" fillId="0" borderId="93" xfId="743" applyFont="1" applyBorder="1" applyAlignment="1">
      <alignment horizontal="left" vertical="center"/>
    </xf>
    <xf numFmtId="0" fontId="23" fillId="0" borderId="28" xfId="743" applyFont="1" applyBorder="1" applyAlignment="1">
      <alignment horizontal="center" vertical="center"/>
    </xf>
    <xf numFmtId="0" fontId="23" fillId="0" borderId="23" xfId="743" applyFont="1" applyBorder="1" applyAlignment="1">
      <alignment horizontal="center" vertical="center"/>
    </xf>
    <xf numFmtId="0" fontId="23" fillId="0" borderId="3" xfId="743" applyFont="1" applyBorder="1" applyAlignment="1">
      <alignment horizontal="left" vertical="center"/>
    </xf>
    <xf numFmtId="0" fontId="23" fillId="0" borderId="55" xfId="743" applyFont="1" applyBorder="1" applyAlignment="1">
      <alignment horizontal="left" vertical="center"/>
    </xf>
    <xf numFmtId="0" fontId="23" fillId="0" borderId="30" xfId="743" applyFont="1" applyBorder="1" applyAlignment="1">
      <alignment horizontal="center" vertical="center"/>
    </xf>
    <xf numFmtId="14" fontId="21" fillId="32" borderId="33" xfId="743" applyNumberFormat="1" applyFont="1" applyFill="1" applyBorder="1" applyAlignment="1">
      <alignment horizontal="center" vertical="center" wrapText="1"/>
    </xf>
    <xf numFmtId="14" fontId="21" fillId="32" borderId="47" xfId="743" applyNumberFormat="1" applyFont="1" applyFill="1" applyBorder="1" applyAlignment="1">
      <alignment horizontal="center" vertical="center" wrapText="1"/>
    </xf>
    <xf numFmtId="14" fontId="21" fillId="32" borderId="58" xfId="743" applyNumberFormat="1" applyFont="1" applyFill="1" applyBorder="1" applyAlignment="1">
      <alignment horizontal="center" vertical="center" wrapText="1"/>
    </xf>
    <xf numFmtId="0" fontId="21" fillId="32" borderId="43" xfId="743" applyFont="1" applyFill="1" applyBorder="1" applyAlignment="1">
      <alignment horizontal="center" vertical="center" wrapText="1"/>
    </xf>
    <xf numFmtId="0" fontId="21" fillId="32" borderId="94" xfId="743" applyFont="1" applyFill="1" applyBorder="1" applyAlignment="1">
      <alignment horizontal="center" vertical="center" wrapText="1"/>
    </xf>
    <xf numFmtId="0" fontId="21" fillId="32" borderId="90" xfId="743" applyFont="1" applyFill="1" applyBorder="1" applyAlignment="1">
      <alignment horizontal="center" vertical="center" wrapText="1"/>
    </xf>
    <xf numFmtId="0" fontId="21" fillId="32" borderId="48" xfId="743" applyFont="1" applyFill="1" applyBorder="1" applyAlignment="1">
      <alignment horizontal="center" vertical="center" wrapText="1"/>
    </xf>
    <xf numFmtId="0" fontId="21" fillId="32" borderId="91" xfId="743" applyFont="1" applyFill="1" applyBorder="1" applyAlignment="1">
      <alignment horizontal="center" vertical="center" wrapText="1"/>
    </xf>
    <xf numFmtId="0" fontId="21" fillId="32" borderId="82" xfId="743" applyFont="1" applyFill="1" applyBorder="1" applyAlignment="1">
      <alignment horizontal="center" vertical="center" wrapText="1"/>
    </xf>
    <xf numFmtId="0" fontId="23" fillId="0" borderId="70" xfId="743" applyFont="1" applyBorder="1" applyAlignment="1">
      <alignment horizontal="left" vertical="center"/>
    </xf>
    <xf numFmtId="0" fontId="23" fillId="0" borderId="3" xfId="743" applyFont="1" applyBorder="1" applyAlignment="1">
      <alignment horizontal="left" vertical="center" wrapText="1"/>
    </xf>
    <xf numFmtId="0" fontId="23" fillId="0" borderId="55" xfId="743" applyFont="1" applyBorder="1" applyAlignment="1">
      <alignment horizontal="left" vertical="center" wrapText="1"/>
    </xf>
    <xf numFmtId="0" fontId="23" fillId="0" borderId="3" xfId="743" applyFont="1" applyFill="1" applyBorder="1" applyAlignment="1">
      <alignment horizontal="left" vertical="center" wrapText="1"/>
    </xf>
    <xf numFmtId="0" fontId="23" fillId="0" borderId="55" xfId="743" applyFont="1" applyFill="1" applyBorder="1" applyAlignment="1">
      <alignment horizontal="left" vertical="center" wrapText="1"/>
    </xf>
    <xf numFmtId="0" fontId="23" fillId="0" borderId="55" xfId="743" applyFont="1" applyFill="1" applyBorder="1" applyAlignment="1">
      <alignment horizontal="left" vertical="center"/>
    </xf>
    <xf numFmtId="0" fontId="23" fillId="0" borderId="70" xfId="743" applyFont="1" applyFill="1" applyBorder="1" applyAlignment="1">
      <alignment horizontal="left" vertical="center"/>
    </xf>
    <xf numFmtId="0" fontId="23" fillId="0" borderId="92" xfId="743" applyFont="1" applyFill="1" applyBorder="1" applyAlignment="1">
      <alignment horizontal="left" vertical="center" wrapText="1"/>
    </xf>
    <xf numFmtId="0" fontId="23" fillId="0" borderId="95" xfId="743" applyFont="1" applyFill="1" applyBorder="1" applyAlignment="1">
      <alignment horizontal="left" vertical="center" wrapText="1"/>
    </xf>
    <xf numFmtId="0" fontId="21" fillId="28" borderId="33" xfId="743" applyFont="1" applyFill="1" applyBorder="1" applyAlignment="1">
      <alignment horizontal="left" vertical="center"/>
    </xf>
    <xf numFmtId="0" fontId="21" fillId="28" borderId="47" xfId="743" applyFont="1" applyFill="1" applyBorder="1" applyAlignment="1">
      <alignment horizontal="left" vertical="center"/>
    </xf>
    <xf numFmtId="0" fontId="23" fillId="0" borderId="23" xfId="743" applyFont="1" applyBorder="1" applyAlignment="1">
      <alignment horizontal="left" vertical="center"/>
    </xf>
    <xf numFmtId="0" fontId="23" fillId="0" borderId="66" xfId="743" applyFont="1" applyBorder="1" applyAlignment="1">
      <alignment horizontal="left" vertical="center"/>
    </xf>
    <xf numFmtId="0" fontId="23" fillId="0" borderId="23" xfId="743" applyFont="1" applyBorder="1" applyAlignment="1">
      <alignment horizontal="left" vertical="center" wrapText="1"/>
    </xf>
    <xf numFmtId="0" fontId="23" fillId="0" borderId="62" xfId="743" applyFont="1" applyBorder="1" applyAlignment="1">
      <alignment horizontal="left" vertical="center" wrapText="1"/>
    </xf>
    <xf numFmtId="0" fontId="23" fillId="0" borderId="77" xfId="743" applyFont="1" applyBorder="1" applyAlignment="1">
      <alignment horizontal="center" vertical="center"/>
    </xf>
    <xf numFmtId="0" fontId="23" fillId="0" borderId="56" xfId="743" applyFont="1" applyBorder="1" applyAlignment="1">
      <alignment horizontal="left" vertical="center"/>
    </xf>
    <xf numFmtId="0" fontId="23" fillId="0" borderId="81" xfId="743" applyFont="1" applyBorder="1" applyAlignment="1">
      <alignment horizontal="left" vertical="center"/>
    </xf>
    <xf numFmtId="0" fontId="23" fillId="0" borderId="69" xfId="743" applyFont="1" applyBorder="1" applyAlignment="1">
      <alignment horizontal="left" vertical="center"/>
    </xf>
    <xf numFmtId="0" fontId="23" fillId="0" borderId="85" xfId="743" applyFont="1" applyBorder="1" applyAlignment="1">
      <alignment horizontal="left" vertical="center"/>
    </xf>
    <xf numFmtId="0" fontId="23" fillId="0" borderId="91" xfId="743" applyFont="1" applyBorder="1" applyAlignment="1">
      <alignment horizontal="left" vertical="center"/>
    </xf>
    <xf numFmtId="0" fontId="23" fillId="0" borderId="64" xfId="743" applyFont="1" applyBorder="1" applyAlignment="1">
      <alignment horizontal="left" vertical="center"/>
    </xf>
    <xf numFmtId="0" fontId="23" fillId="0" borderId="92" xfId="743" applyFont="1" applyBorder="1" applyAlignment="1">
      <alignment horizontal="left" vertical="center"/>
    </xf>
    <xf numFmtId="0" fontId="23" fillId="0" borderId="23" xfId="743" applyFont="1" applyFill="1" applyBorder="1" applyAlignment="1">
      <alignment horizontal="left" vertical="center" wrapText="1"/>
    </xf>
    <xf numFmtId="0" fontId="23" fillId="0" borderId="54" xfId="743" applyFont="1" applyFill="1" applyBorder="1" applyAlignment="1">
      <alignment horizontal="left" vertical="center" wrapText="1"/>
    </xf>
    <xf numFmtId="0" fontId="23" fillId="0" borderId="66" xfId="743" applyFont="1" applyBorder="1" applyAlignment="1">
      <alignment horizontal="left" vertical="center" wrapText="1"/>
    </xf>
    <xf numFmtId="0" fontId="23" fillId="0" borderId="69" xfId="743" applyFont="1" applyBorder="1" applyAlignment="1">
      <alignment horizontal="left" vertical="center" wrapText="1"/>
    </xf>
    <xf numFmtId="0" fontId="23" fillId="0" borderId="64" xfId="743" applyFont="1" applyBorder="1" applyAlignment="1">
      <alignment horizontal="left" vertical="center" wrapText="1"/>
    </xf>
    <xf numFmtId="0" fontId="23" fillId="0" borderId="65" xfId="743" applyFont="1" applyBorder="1" applyAlignment="1">
      <alignment horizontal="left" vertical="center" wrapText="1"/>
    </xf>
    <xf numFmtId="0" fontId="23" fillId="0" borderId="28" xfId="743" applyFont="1" applyBorder="1" applyAlignment="1">
      <alignment horizontal="left" vertical="center" wrapText="1"/>
    </xf>
    <xf numFmtId="0" fontId="23" fillId="0" borderId="84" xfId="743" applyFont="1" applyBorder="1" applyAlignment="1">
      <alignment horizontal="left" vertical="center" wrapText="1"/>
    </xf>
    <xf numFmtId="0" fontId="21" fillId="28" borderId="33" xfId="743" applyFont="1" applyFill="1" applyBorder="1" applyAlignment="1">
      <alignment horizontal="left" vertical="center" wrapText="1"/>
    </xf>
    <xf numFmtId="0" fontId="21" fillId="28" borderId="91" xfId="743" applyFont="1" applyFill="1" applyBorder="1" applyAlignment="1">
      <alignment horizontal="left" vertical="center" wrapText="1"/>
    </xf>
    <xf numFmtId="0" fontId="21" fillId="28" borderId="82" xfId="743" applyFont="1" applyFill="1" applyBorder="1" applyAlignment="1">
      <alignment horizontal="left" vertical="center" wrapText="1"/>
    </xf>
    <xf numFmtId="0" fontId="21" fillId="28" borderId="58" xfId="743" applyFont="1" applyFill="1" applyBorder="1" applyAlignment="1">
      <alignment horizontal="left" vertical="center"/>
    </xf>
    <xf numFmtId="0" fontId="23" fillId="0" borderId="62" xfId="743" applyFont="1" applyBorder="1" applyAlignment="1">
      <alignment horizontal="left" vertical="center"/>
    </xf>
    <xf numFmtId="0" fontId="23" fillId="0" borderId="80" xfId="743" applyFont="1" applyBorder="1" applyAlignment="1">
      <alignment horizontal="left" vertical="center"/>
    </xf>
    <xf numFmtId="0" fontId="23" fillId="0" borderId="44" xfId="743" applyFont="1" applyBorder="1" applyAlignment="1">
      <alignment horizontal="center" vertical="center"/>
    </xf>
    <xf numFmtId="0" fontId="23" fillId="0" borderId="60" xfId="743" applyFont="1" applyBorder="1" applyAlignment="1">
      <alignment horizontal="left" vertical="center" wrapText="1"/>
    </xf>
    <xf numFmtId="0" fontId="23" fillId="0" borderId="87" xfId="743" applyFont="1" applyBorder="1" applyAlignment="1">
      <alignment horizontal="left" vertical="center" wrapText="1"/>
    </xf>
    <xf numFmtId="0" fontId="23" fillId="0" borderId="88" xfId="743" applyFont="1" applyBorder="1" applyAlignment="1">
      <alignment horizontal="left" vertical="center" wrapText="1"/>
    </xf>
    <xf numFmtId="0" fontId="23" fillId="0" borderId="64" xfId="743" applyFont="1" applyFill="1" applyBorder="1" applyAlignment="1">
      <alignment horizontal="left" vertical="center"/>
    </xf>
    <xf numFmtId="0" fontId="23" fillId="0" borderId="65" xfId="743" applyFont="1" applyFill="1" applyBorder="1" applyAlignment="1">
      <alignment horizontal="left" vertical="center"/>
    </xf>
    <xf numFmtId="0" fontId="23" fillId="0" borderId="70" xfId="743" applyFont="1" applyBorder="1" applyAlignment="1">
      <alignment horizontal="left" vertical="center" wrapText="1"/>
    </xf>
    <xf numFmtId="0" fontId="21" fillId="28" borderId="47" xfId="743" applyFont="1" applyFill="1" applyBorder="1" applyAlignment="1">
      <alignment horizontal="left" vertical="center" wrapText="1"/>
    </xf>
    <xf numFmtId="0" fontId="21" fillId="28" borderId="58" xfId="743" applyFont="1" applyFill="1" applyBorder="1" applyAlignment="1">
      <alignment horizontal="left" vertical="center" wrapText="1"/>
    </xf>
    <xf numFmtId="0" fontId="23" fillId="0" borderId="41" xfId="743" applyFont="1" applyBorder="1" applyAlignment="1">
      <alignment horizontal="center" vertical="center"/>
    </xf>
    <xf numFmtId="0" fontId="23" fillId="0" borderId="54" xfId="743" applyFont="1" applyBorder="1" applyAlignment="1">
      <alignment horizontal="left" vertical="center" wrapText="1"/>
    </xf>
    <xf numFmtId="0" fontId="23" fillId="0" borderId="93" xfId="743" applyFont="1" applyBorder="1" applyAlignment="1">
      <alignment horizontal="left" vertical="center" wrapText="1"/>
    </xf>
    <xf numFmtId="0" fontId="23" fillId="0" borderId="79" xfId="743" applyFont="1" applyBorder="1" applyAlignment="1">
      <alignment horizontal="left" vertical="center" wrapText="1"/>
    </xf>
    <xf numFmtId="0" fontId="23" fillId="0" borderId="45" xfId="743" applyFont="1" applyBorder="1" applyAlignment="1">
      <alignment horizontal="left" vertical="center" wrapText="1"/>
    </xf>
    <xf numFmtId="0" fontId="23" fillId="0" borderId="67" xfId="743" applyFont="1" applyBorder="1" applyAlignment="1">
      <alignment horizontal="left" vertical="center" wrapText="1"/>
    </xf>
    <xf numFmtId="167" fontId="22" fillId="35" borderId="53" xfId="481" applyNumberFormat="1" applyFont="1" applyFill="1" applyBorder="1" applyAlignment="1">
      <alignment horizontal="left" vertical="center"/>
    </xf>
    <xf numFmtId="167" fontId="22" fillId="35" borderId="47" xfId="481" applyNumberFormat="1" applyFont="1" applyFill="1" applyBorder="1" applyAlignment="1">
      <alignment horizontal="left" vertical="center"/>
    </xf>
    <xf numFmtId="167" fontId="22" fillId="35" borderId="58" xfId="481" applyNumberFormat="1" applyFont="1" applyFill="1" applyBorder="1" applyAlignment="1">
      <alignment horizontal="left" vertical="center"/>
    </xf>
    <xf numFmtId="0" fontId="20" fillId="0" borderId="0" xfId="743" applyFont="1" applyAlignment="1">
      <alignment horizontal="left" vertical="center"/>
    </xf>
    <xf numFmtId="0" fontId="23" fillId="0" borderId="3" xfId="743" applyFont="1" applyFill="1" applyBorder="1" applyAlignment="1">
      <alignment horizontal="left" vertical="center"/>
    </xf>
    <xf numFmtId="0" fontId="23" fillId="0" borderId="66" xfId="743" applyFont="1" applyFill="1" applyBorder="1" applyAlignment="1">
      <alignment horizontal="left" vertical="center"/>
    </xf>
    <xf numFmtId="0" fontId="21" fillId="28" borderId="36" xfId="743" applyFont="1" applyFill="1" applyBorder="1" applyAlignment="1">
      <alignment horizontal="left" vertical="center"/>
    </xf>
    <xf numFmtId="0" fontId="21" fillId="28" borderId="60" xfId="743" applyFont="1" applyFill="1" applyBorder="1" applyAlignment="1">
      <alignment horizontal="left" vertical="center"/>
    </xf>
    <xf numFmtId="49" fontId="21" fillId="32" borderId="33" xfId="0" applyNumberFormat="1" applyFont="1" applyFill="1" applyBorder="1" applyAlignment="1">
      <alignment horizontal="center" vertical="center" wrapText="1"/>
    </xf>
    <xf numFmtId="49" fontId="21" fillId="32" borderId="47" xfId="0" applyNumberFormat="1" applyFont="1" applyFill="1" applyBorder="1" applyAlignment="1">
      <alignment horizontal="center" vertical="center" wrapText="1"/>
    </xf>
    <xf numFmtId="49" fontId="21" fillId="32" borderId="58" xfId="0" applyNumberFormat="1" applyFont="1" applyFill="1" applyBorder="1" applyAlignment="1">
      <alignment horizontal="center" vertical="center" wrapText="1"/>
    </xf>
    <xf numFmtId="0" fontId="25" fillId="0" borderId="3" xfId="743" applyFont="1" applyBorder="1" applyAlignment="1">
      <alignment horizontal="left" vertical="center" wrapText="1"/>
    </xf>
    <xf numFmtId="0" fontId="25" fillId="0" borderId="55" xfId="743" applyFont="1" applyBorder="1" applyAlignment="1">
      <alignment horizontal="left" vertical="center" wrapText="1"/>
    </xf>
    <xf numFmtId="0" fontId="23" fillId="0" borderId="25" xfId="743" applyFont="1" applyFill="1" applyBorder="1" applyAlignment="1">
      <alignment horizontal="left" vertical="center" wrapText="1"/>
    </xf>
    <xf numFmtId="0" fontId="23" fillId="0" borderId="70" xfId="743" applyFont="1" applyFill="1" applyBorder="1" applyAlignment="1">
      <alignment horizontal="left" vertical="center" wrapText="1"/>
    </xf>
    <xf numFmtId="0" fontId="21" fillId="28" borderId="3" xfId="743" applyFont="1" applyFill="1" applyBorder="1" applyAlignment="1">
      <alignment horizontal="left" vertical="center"/>
    </xf>
    <xf numFmtId="0" fontId="21" fillId="28" borderId="23" xfId="743" applyFont="1" applyFill="1" applyBorder="1" applyAlignment="1">
      <alignment horizontal="left" vertical="center"/>
    </xf>
    <xf numFmtId="0" fontId="21" fillId="28" borderId="54" xfId="743" applyFont="1" applyFill="1" applyBorder="1" applyAlignment="1">
      <alignment horizontal="left" vertical="center"/>
    </xf>
    <xf numFmtId="0" fontId="23" fillId="0" borderId="25" xfId="743" applyFont="1" applyBorder="1" applyAlignment="1">
      <alignment horizontal="left" vertical="center"/>
    </xf>
    <xf numFmtId="0" fontId="23" fillId="0" borderId="25" xfId="743" applyFont="1" applyBorder="1" applyAlignment="1">
      <alignment horizontal="left" vertical="center" wrapText="1"/>
    </xf>
    <xf numFmtId="0" fontId="25" fillId="0" borderId="3" xfId="743" applyFont="1" applyBorder="1" applyAlignment="1">
      <alignment horizontal="left" vertical="center"/>
    </xf>
    <xf numFmtId="0" fontId="25" fillId="0" borderId="55" xfId="743" applyFont="1" applyBorder="1" applyAlignment="1">
      <alignment horizontal="left" vertical="center"/>
    </xf>
    <xf numFmtId="0" fontId="27" fillId="0" borderId="3" xfId="743" applyFont="1" applyBorder="1" applyAlignment="1">
      <alignment horizontal="left" vertical="center" wrapText="1"/>
    </xf>
    <xf numFmtId="0" fontId="27" fillId="0" borderId="55" xfId="743" applyFont="1" applyBorder="1" applyAlignment="1">
      <alignment horizontal="left" vertical="center" wrapText="1"/>
    </xf>
    <xf numFmtId="3" fontId="25" fillId="0" borderId="3" xfId="743" applyNumberFormat="1" applyFont="1" applyBorder="1" applyAlignment="1">
      <alignment horizontal="left" vertical="center" wrapText="1"/>
    </xf>
    <xf numFmtId="3" fontId="25" fillId="0" borderId="55" xfId="743" applyNumberFormat="1" applyFont="1" applyBorder="1" applyAlignment="1">
      <alignment horizontal="left" vertical="center" wrapText="1"/>
    </xf>
    <xf numFmtId="0" fontId="21" fillId="28" borderId="3" xfId="743" applyFont="1" applyFill="1" applyBorder="1" applyAlignment="1">
      <alignment horizontal="left" vertical="center" wrapText="1"/>
    </xf>
    <xf numFmtId="0" fontId="21" fillId="28" borderId="23" xfId="743" applyFont="1" applyFill="1" applyBorder="1" applyAlignment="1">
      <alignment horizontal="left" vertical="center" wrapText="1"/>
    </xf>
    <xf numFmtId="0" fontId="21" fillId="28" borderId="54" xfId="743" applyFont="1" applyFill="1" applyBorder="1" applyAlignment="1">
      <alignment horizontal="left" vertical="center" wrapText="1"/>
    </xf>
    <xf numFmtId="0" fontId="21" fillId="28" borderId="55" xfId="743" applyFont="1" applyFill="1" applyBorder="1" applyAlignment="1">
      <alignment horizontal="left" vertical="center" wrapText="1"/>
    </xf>
    <xf numFmtId="0" fontId="21" fillId="28" borderId="28" xfId="743" applyFont="1" applyFill="1" applyBorder="1" applyAlignment="1">
      <alignment horizontal="left" vertical="center"/>
    </xf>
    <xf numFmtId="0" fontId="21" fillId="28" borderId="56" xfId="743" applyFont="1" applyFill="1" applyBorder="1" applyAlignment="1">
      <alignment horizontal="left" vertical="center"/>
    </xf>
    <xf numFmtId="0" fontId="21" fillId="28" borderId="28" xfId="743" applyFont="1" applyFill="1" applyBorder="1" applyAlignment="1">
      <alignment horizontal="left" vertical="center" wrapText="1"/>
    </xf>
    <xf numFmtId="0" fontId="26" fillId="28" borderId="64" xfId="743" applyFont="1" applyFill="1" applyBorder="1" applyAlignment="1">
      <alignment horizontal="left" vertical="center"/>
    </xf>
    <xf numFmtId="0" fontId="26" fillId="28" borderId="92" xfId="743" applyFont="1" applyFill="1" applyBorder="1" applyAlignment="1">
      <alignment horizontal="left" vertical="center"/>
    </xf>
    <xf numFmtId="0" fontId="21" fillId="28" borderId="64" xfId="743" applyFont="1" applyFill="1" applyBorder="1" applyAlignment="1">
      <alignment horizontal="left" vertical="center"/>
    </xf>
    <xf numFmtId="0" fontId="21" fillId="28" borderId="77" xfId="743" applyFont="1" applyFill="1" applyBorder="1" applyAlignment="1">
      <alignment horizontal="left" vertical="center"/>
    </xf>
    <xf numFmtId="0" fontId="21" fillId="28" borderId="85" xfId="743" applyFont="1" applyFill="1" applyBorder="1" applyAlignment="1">
      <alignment horizontal="left" vertical="center"/>
    </xf>
    <xf numFmtId="0" fontId="26" fillId="28" borderId="23" xfId="743" applyFont="1" applyFill="1" applyBorder="1" applyAlignment="1">
      <alignment horizontal="left" vertical="center"/>
    </xf>
    <xf numFmtId="0" fontId="26" fillId="28" borderId="54" xfId="743" applyFont="1" applyFill="1" applyBorder="1" applyAlignment="1">
      <alignment horizontal="left" vertical="center"/>
    </xf>
    <xf numFmtId="0" fontId="21" fillId="28" borderId="55" xfId="743" applyFont="1" applyFill="1" applyBorder="1" applyAlignment="1">
      <alignment horizontal="left" vertical="center"/>
    </xf>
    <xf numFmtId="0" fontId="21" fillId="28" borderId="70" xfId="743" applyFont="1" applyFill="1" applyBorder="1" applyAlignment="1">
      <alignment horizontal="left" vertical="center"/>
    </xf>
    <xf numFmtId="0" fontId="21" fillId="28" borderId="25" xfId="743" applyFont="1" applyFill="1" applyBorder="1" applyAlignment="1">
      <alignment horizontal="left" vertical="center"/>
    </xf>
    <xf numFmtId="0" fontId="27" fillId="0" borderId="3" xfId="743" applyFont="1" applyBorder="1" applyAlignment="1">
      <alignment horizontal="left" vertical="center"/>
    </xf>
    <xf numFmtId="0" fontId="21" fillId="0" borderId="0" xfId="0" applyFont="1" applyAlignment="1">
      <alignment horizontal="center"/>
    </xf>
    <xf numFmtId="0" fontId="21" fillId="28" borderId="40" xfId="743" applyFont="1" applyFill="1" applyBorder="1" applyAlignment="1">
      <alignment horizontal="left" vertical="center"/>
    </xf>
    <xf numFmtId="0" fontId="21" fillId="28" borderId="19" xfId="743" applyFont="1" applyFill="1" applyBorder="1" applyAlignment="1">
      <alignment horizontal="left" vertical="center"/>
    </xf>
    <xf numFmtId="0" fontId="23" fillId="0" borderId="63" xfId="743" applyFont="1" applyFill="1" applyBorder="1" applyAlignment="1">
      <alignment horizontal="left" vertical="center" wrapText="1"/>
    </xf>
    <xf numFmtId="0" fontId="23" fillId="0" borderId="27" xfId="743" applyFont="1" applyBorder="1" applyAlignment="1">
      <alignment horizontal="left" vertical="center"/>
    </xf>
    <xf numFmtId="0" fontId="21" fillId="28" borderId="40" xfId="743" applyFont="1" applyFill="1" applyBorder="1" applyAlignment="1">
      <alignment horizontal="left" vertical="center" wrapText="1"/>
    </xf>
    <xf numFmtId="0" fontId="21" fillId="28" borderId="19" xfId="743" applyFont="1" applyFill="1" applyBorder="1" applyAlignment="1">
      <alignment horizontal="left" vertical="center" wrapText="1"/>
    </xf>
    <xf numFmtId="0" fontId="27" fillId="0" borderId="23" xfId="0" applyFont="1" applyBorder="1" applyAlignment="1">
      <alignment horizontal="left" vertical="center" wrapText="1"/>
    </xf>
    <xf numFmtId="0" fontId="27" fillId="0" borderId="54" xfId="0" applyFont="1" applyBorder="1" applyAlignment="1">
      <alignment horizontal="left" vertical="center" wrapText="1"/>
    </xf>
    <xf numFmtId="0" fontId="27" fillId="0" borderId="3" xfId="0" applyFont="1" applyBorder="1" applyAlignment="1">
      <alignment horizontal="left" vertical="center" wrapText="1"/>
    </xf>
    <xf numFmtId="0" fontId="27" fillId="0" borderId="55" xfId="0" applyFont="1" applyBorder="1" applyAlignment="1">
      <alignment horizontal="left" vertical="center" wrapText="1"/>
    </xf>
    <xf numFmtId="0" fontId="21" fillId="28" borderId="71" xfId="743" applyFont="1" applyFill="1" applyBorder="1" applyAlignment="1">
      <alignment horizontal="left" vertical="center" wrapText="1"/>
    </xf>
    <xf numFmtId="0" fontId="21" fillId="28" borderId="64" xfId="743" applyFont="1" applyFill="1" applyBorder="1" applyAlignment="1">
      <alignment horizontal="left" vertical="center" wrapText="1"/>
    </xf>
    <xf numFmtId="0" fontId="25" fillId="0" borderId="3" xfId="0" applyFont="1" applyBorder="1" applyAlignment="1">
      <alignment horizontal="left" vertical="center"/>
    </xf>
    <xf numFmtId="0" fontId="25" fillId="0" borderId="55" xfId="0" applyFont="1" applyBorder="1" applyAlignment="1">
      <alignment horizontal="left" vertical="center"/>
    </xf>
    <xf numFmtId="3" fontId="25" fillId="0" borderId="3" xfId="0" applyNumberFormat="1" applyFont="1" applyBorder="1" applyAlignment="1">
      <alignment horizontal="left" vertical="center" wrapText="1"/>
    </xf>
    <xf numFmtId="3" fontId="25" fillId="0" borderId="55" xfId="0" applyNumberFormat="1" applyFont="1" applyBorder="1" applyAlignment="1">
      <alignment horizontal="left" vertical="center" wrapText="1"/>
    </xf>
    <xf numFmtId="0" fontId="23" fillId="0" borderId="56" xfId="743" applyFont="1" applyFill="1" applyBorder="1" applyAlignment="1">
      <alignment horizontal="left" vertical="center"/>
    </xf>
    <xf numFmtId="0" fontId="23" fillId="0" borderId="81" xfId="743" applyFont="1" applyFill="1" applyBorder="1" applyAlignment="1">
      <alignment horizontal="left" vertical="center"/>
    </xf>
    <xf numFmtId="0" fontId="23" fillId="0" borderId="27" xfId="743" applyFont="1" applyFill="1" applyBorder="1" applyAlignment="1">
      <alignment horizontal="left" vertical="center"/>
    </xf>
    <xf numFmtId="0" fontId="23" fillId="0" borderId="22" xfId="743" applyFont="1" applyBorder="1" applyAlignment="1">
      <alignment horizontal="left" vertical="center" wrapText="1"/>
    </xf>
    <xf numFmtId="0" fontId="27" fillId="0" borderId="28" xfId="0" applyFont="1" applyBorder="1" applyAlignment="1">
      <alignment horizontal="left" vertical="center" wrapText="1"/>
    </xf>
    <xf numFmtId="0" fontId="27" fillId="0" borderId="56" xfId="0" applyFont="1" applyBorder="1" applyAlignment="1">
      <alignment horizontal="left" vertical="center" wrapText="1"/>
    </xf>
    <xf numFmtId="0" fontId="21" fillId="28" borderId="18" xfId="743" applyFont="1" applyFill="1" applyBorder="1" applyAlignment="1">
      <alignment horizontal="left" vertical="center"/>
    </xf>
    <xf numFmtId="0" fontId="21" fillId="28" borderId="48" xfId="743" applyFont="1" applyFill="1" applyBorder="1" applyAlignment="1">
      <alignment horizontal="left" vertical="center"/>
    </xf>
    <xf numFmtId="0" fontId="21" fillId="28" borderId="91" xfId="743" applyFont="1" applyFill="1" applyBorder="1" applyAlignment="1">
      <alignment horizontal="left" vertical="center"/>
    </xf>
    <xf numFmtId="0" fontId="21" fillId="28" borderId="83" xfId="743" applyFont="1" applyFill="1" applyBorder="1" applyAlignment="1">
      <alignment horizontal="left" vertical="center"/>
    </xf>
    <xf numFmtId="0" fontId="26" fillId="28" borderId="23" xfId="0" applyFont="1" applyFill="1" applyBorder="1" applyAlignment="1">
      <alignment horizontal="left" vertical="center"/>
    </xf>
    <xf numFmtId="0" fontId="26" fillId="28" borderId="54" xfId="0" applyFont="1" applyFill="1" applyBorder="1" applyAlignment="1">
      <alignment horizontal="left" vertical="center"/>
    </xf>
    <xf numFmtId="0" fontId="26" fillId="28" borderId="64" xfId="0" applyFont="1" applyFill="1" applyBorder="1" applyAlignment="1">
      <alignment horizontal="left" vertical="center"/>
    </xf>
    <xf numFmtId="0" fontId="26" fillId="28" borderId="92" xfId="0" applyFont="1" applyFill="1" applyBorder="1" applyAlignment="1">
      <alignment horizontal="left" vertical="center"/>
    </xf>
    <xf numFmtId="0" fontId="25" fillId="0" borderId="0" xfId="0" applyFont="1" applyAlignment="1">
      <alignment horizontal="left" vertical="center" wrapText="1"/>
    </xf>
    <xf numFmtId="0" fontId="23" fillId="0" borderId="28" xfId="743" applyFont="1" applyFill="1" applyBorder="1" applyAlignment="1">
      <alignment horizontal="left" vertical="center"/>
    </xf>
    <xf numFmtId="14" fontId="21" fillId="32" borderId="33" xfId="0" applyNumberFormat="1" applyFont="1" applyFill="1" applyBorder="1" applyAlignment="1">
      <alignment horizontal="center" vertical="center" wrapText="1"/>
    </xf>
    <xf numFmtId="14" fontId="21" fillId="32" borderId="47" xfId="0" applyNumberFormat="1" applyFont="1" applyFill="1" applyBorder="1" applyAlignment="1">
      <alignment horizontal="center" vertical="center" wrapText="1"/>
    </xf>
    <xf numFmtId="14" fontId="21" fillId="32" borderId="58" xfId="0" applyNumberFormat="1" applyFont="1" applyFill="1" applyBorder="1" applyAlignment="1">
      <alignment horizontal="center" vertical="center" wrapText="1"/>
    </xf>
    <xf numFmtId="0" fontId="21" fillId="28" borderId="76" xfId="743" applyFont="1" applyFill="1" applyBorder="1" applyAlignment="1">
      <alignment horizontal="left" vertical="center"/>
    </xf>
    <xf numFmtId="0" fontId="21" fillId="28" borderId="53" xfId="743" applyFont="1" applyFill="1" applyBorder="1" applyAlignment="1">
      <alignment horizontal="left" vertical="center"/>
    </xf>
    <xf numFmtId="0" fontId="20" fillId="0" borderId="0" xfId="743" applyFont="1" applyBorder="1" applyAlignment="1">
      <alignment horizontal="right"/>
    </xf>
    <xf numFmtId="49" fontId="21" fillId="39" borderId="47" xfId="743" applyNumberFormat="1" applyFont="1" applyFill="1" applyBorder="1" applyAlignment="1">
      <alignment horizontal="center"/>
    </xf>
    <xf numFmtId="49" fontId="21" fillId="39" borderId="58" xfId="743" applyNumberFormat="1" applyFont="1" applyFill="1" applyBorder="1" applyAlignment="1">
      <alignment horizontal="center"/>
    </xf>
    <xf numFmtId="0" fontId="27" fillId="0" borderId="55" xfId="743" applyFont="1" applyBorder="1" applyAlignment="1">
      <alignment horizontal="left" vertical="center"/>
    </xf>
    <xf numFmtId="0" fontId="27" fillId="0" borderId="28" xfId="743" applyFont="1" applyBorder="1" applyAlignment="1">
      <alignment horizontal="left" vertical="center" wrapText="1"/>
    </xf>
    <xf numFmtId="0" fontId="27" fillId="0" borderId="56" xfId="743" applyFont="1" applyBorder="1" applyAlignment="1">
      <alignment horizontal="left" vertical="center" wrapText="1"/>
    </xf>
    <xf numFmtId="0" fontId="27" fillId="0" borderId="23" xfId="743" applyFont="1" applyBorder="1" applyAlignment="1">
      <alignment horizontal="left" vertical="center" wrapText="1"/>
    </xf>
    <xf numFmtId="0" fontId="27" fillId="0" borderId="54" xfId="743" applyFont="1" applyBorder="1" applyAlignment="1">
      <alignment horizontal="left" vertical="center" wrapText="1"/>
    </xf>
    <xf numFmtId="0" fontId="23" fillId="0" borderId="28" xfId="743" applyFont="1" applyBorder="1" applyAlignment="1">
      <alignment horizontal="left" vertical="center"/>
    </xf>
    <xf numFmtId="0" fontId="21" fillId="0" borderId="0" xfId="743" applyFont="1" applyAlignment="1">
      <alignment horizontal="center"/>
    </xf>
    <xf numFmtId="0" fontId="25" fillId="0" borderId="91" xfId="743" applyFont="1" applyBorder="1" applyAlignment="1">
      <alignment horizontal="center"/>
    </xf>
    <xf numFmtId="0" fontId="25" fillId="0" borderId="91" xfId="743" applyFont="1" applyBorder="1" applyAlignment="1">
      <alignment horizontal="right"/>
    </xf>
    <xf numFmtId="0" fontId="21" fillId="32" borderId="46" xfId="743" applyFont="1" applyFill="1" applyBorder="1" applyAlignment="1">
      <alignment horizontal="center" vertical="center" wrapText="1"/>
    </xf>
    <xf numFmtId="0" fontId="21" fillId="32" borderId="83" xfId="743" applyFont="1" applyFill="1" applyBorder="1" applyAlignment="1">
      <alignment horizontal="center" vertical="center" wrapText="1"/>
    </xf>
    <xf numFmtId="14" fontId="21" fillId="39" borderId="47" xfId="743" applyNumberFormat="1" applyFont="1" applyFill="1" applyBorder="1" applyAlignment="1">
      <alignment horizontal="center"/>
    </xf>
    <xf numFmtId="0" fontId="21" fillId="39" borderId="47" xfId="743" applyFont="1" applyFill="1" applyBorder="1" applyAlignment="1">
      <alignment horizontal="center"/>
    </xf>
    <xf numFmtId="0" fontId="21" fillId="39" borderId="58" xfId="743" applyFont="1" applyFill="1" applyBorder="1" applyAlignment="1">
      <alignment horizontal="center"/>
    </xf>
    <xf numFmtId="0" fontId="27" fillId="0" borderId="3" xfId="744" applyFont="1" applyBorder="1" applyAlignment="1">
      <alignment horizontal="left" vertical="center"/>
    </xf>
    <xf numFmtId="0" fontId="27" fillId="0" borderId="66" xfId="744" applyFont="1" applyBorder="1" applyAlignment="1">
      <alignment horizontal="left" vertical="center"/>
    </xf>
    <xf numFmtId="0" fontId="27" fillId="0" borderId="55" xfId="744" applyFont="1" applyBorder="1" applyAlignment="1">
      <alignment horizontal="left" vertical="center"/>
    </xf>
    <xf numFmtId="0" fontId="27" fillId="0" borderId="69" xfId="744" applyFont="1" applyBorder="1" applyAlignment="1">
      <alignment horizontal="left" vertical="center"/>
    </xf>
    <xf numFmtId="0" fontId="27" fillId="0" borderId="70" xfId="744" applyFont="1" applyBorder="1" applyAlignment="1">
      <alignment horizontal="left" vertical="center"/>
    </xf>
    <xf numFmtId="0" fontId="27" fillId="0" borderId="55" xfId="744" applyFont="1" applyFill="1" applyBorder="1" applyAlignment="1">
      <alignment horizontal="left" vertical="center" wrapText="1"/>
    </xf>
    <xf numFmtId="0" fontId="27" fillId="0" borderId="69" xfId="744" applyFont="1" applyFill="1" applyBorder="1" applyAlignment="1">
      <alignment horizontal="left" vertical="center" wrapText="1"/>
    </xf>
    <xf numFmtId="0" fontId="28" fillId="0" borderId="0" xfId="744" applyFont="1" applyAlignment="1">
      <alignment horizontal="center"/>
    </xf>
    <xf numFmtId="0" fontId="25" fillId="0" borderId="91" xfId="744" applyFont="1" applyBorder="1" applyAlignment="1">
      <alignment horizontal="right"/>
    </xf>
    <xf numFmtId="0" fontId="28" fillId="32" borderId="43" xfId="744" applyFont="1" applyFill="1" applyBorder="1" applyAlignment="1">
      <alignment horizontal="center" vertical="center" wrapText="1"/>
    </xf>
    <xf numFmtId="0" fontId="28" fillId="32" borderId="94" xfId="744" applyFont="1" applyFill="1" applyBorder="1" applyAlignment="1">
      <alignment horizontal="center" vertical="center" wrapText="1"/>
    </xf>
    <xf numFmtId="0" fontId="28" fillId="32" borderId="90" xfId="744" applyFont="1" applyFill="1" applyBorder="1" applyAlignment="1">
      <alignment horizontal="center" vertical="center" wrapText="1"/>
    </xf>
    <xf numFmtId="0" fontId="28" fillId="32" borderId="48" xfId="744" applyFont="1" applyFill="1" applyBorder="1" applyAlignment="1">
      <alignment horizontal="center" vertical="center" wrapText="1"/>
    </xf>
    <xf numFmtId="0" fontId="28" fillId="32" borderId="91" xfId="744" applyFont="1" applyFill="1" applyBorder="1" applyAlignment="1">
      <alignment horizontal="center" vertical="center" wrapText="1"/>
    </xf>
    <xf numFmtId="0" fontId="28" fillId="32" borderId="82" xfId="744" applyFont="1" applyFill="1" applyBorder="1" applyAlignment="1">
      <alignment horizontal="center" vertical="center" wrapText="1"/>
    </xf>
    <xf numFmtId="49" fontId="28" fillId="39" borderId="47" xfId="744" applyNumberFormat="1" applyFont="1" applyFill="1" applyBorder="1" applyAlignment="1">
      <alignment horizontal="center"/>
    </xf>
    <xf numFmtId="49" fontId="28" fillId="39" borderId="58" xfId="744" applyNumberFormat="1" applyFont="1" applyFill="1" applyBorder="1" applyAlignment="1">
      <alignment horizontal="center"/>
    </xf>
    <xf numFmtId="0" fontId="28" fillId="28" borderId="40" xfId="744" applyFont="1" applyFill="1" applyBorder="1" applyAlignment="1">
      <alignment horizontal="left" vertical="center"/>
    </xf>
    <xf numFmtId="0" fontId="28" fillId="28" borderId="19" xfId="744" applyFont="1" applyFill="1" applyBorder="1" applyAlignment="1">
      <alignment horizontal="left" vertical="center"/>
    </xf>
    <xf numFmtId="0" fontId="28" fillId="28" borderId="20" xfId="744" applyFont="1" applyFill="1" applyBorder="1" applyAlignment="1">
      <alignment horizontal="left" vertical="center"/>
    </xf>
    <xf numFmtId="0" fontId="27" fillId="0" borderId="54" xfId="744" applyFont="1" applyBorder="1" applyAlignment="1">
      <alignment horizontal="left" vertical="center"/>
    </xf>
    <xf numFmtId="0" fontId="27" fillId="0" borderId="93" xfId="744" applyFont="1" applyBorder="1" applyAlignment="1">
      <alignment horizontal="left" vertical="center"/>
    </xf>
    <xf numFmtId="0" fontId="27" fillId="0" borderId="79" xfId="744" applyFont="1" applyBorder="1" applyAlignment="1">
      <alignment horizontal="left" vertical="center"/>
    </xf>
    <xf numFmtId="0" fontId="27" fillId="0" borderId="55" xfId="744" applyFont="1" applyFill="1" applyBorder="1" applyAlignment="1">
      <alignment horizontal="left" vertical="center"/>
    </xf>
    <xf numFmtId="0" fontId="27" fillId="0" borderId="70" xfId="744" applyFont="1" applyFill="1" applyBorder="1" applyAlignment="1">
      <alignment horizontal="left" vertical="center"/>
    </xf>
    <xf numFmtId="0" fontId="27" fillId="0" borderId="69" xfId="744" applyFont="1" applyFill="1" applyBorder="1" applyAlignment="1">
      <alignment horizontal="left" vertical="center"/>
    </xf>
    <xf numFmtId="0" fontId="27" fillId="0" borderId="3" xfId="744" applyFont="1" applyBorder="1" applyAlignment="1">
      <alignment horizontal="left" vertical="center" wrapText="1"/>
    </xf>
    <xf numFmtId="0" fontId="27" fillId="0" borderId="66" xfId="744" applyFont="1" applyBorder="1" applyAlignment="1">
      <alignment horizontal="left" vertical="center" wrapText="1"/>
    </xf>
    <xf numFmtId="0" fontId="27" fillId="0" borderId="23" xfId="744" applyFont="1" applyBorder="1" applyAlignment="1">
      <alignment horizontal="left" vertical="center"/>
    </xf>
    <xf numFmtId="0" fontId="27" fillId="0" borderId="62" xfId="744" applyFont="1" applyBorder="1" applyAlignment="1">
      <alignment horizontal="left" vertical="center"/>
    </xf>
    <xf numFmtId="0" fontId="27" fillId="0" borderId="3" xfId="744" applyFont="1" applyFill="1" applyBorder="1" applyAlignment="1">
      <alignment horizontal="left" vertical="center" wrapText="1"/>
    </xf>
    <xf numFmtId="0" fontId="27" fillId="0" borderId="66" xfId="744" applyFont="1" applyFill="1" applyBorder="1" applyAlignment="1">
      <alignment horizontal="left" vertical="center" wrapText="1"/>
    </xf>
    <xf numFmtId="0" fontId="27" fillId="0" borderId="56" xfId="744" applyFont="1" applyFill="1" applyBorder="1" applyAlignment="1">
      <alignment horizontal="left" vertical="center" wrapText="1"/>
    </xf>
    <xf numFmtId="0" fontId="27" fillId="0" borderId="81" xfId="744" applyFont="1" applyFill="1" applyBorder="1" applyAlignment="1">
      <alignment horizontal="left" vertical="center" wrapText="1"/>
    </xf>
    <xf numFmtId="0" fontId="27" fillId="0" borderId="80" xfId="744" applyFont="1" applyFill="1" applyBorder="1" applyAlignment="1">
      <alignment horizontal="left" vertical="center" wrapText="1"/>
    </xf>
    <xf numFmtId="0" fontId="27" fillId="0" borderId="56" xfId="744" applyFont="1" applyBorder="1" applyAlignment="1">
      <alignment horizontal="left" vertical="center"/>
    </xf>
    <xf numFmtId="0" fontId="27" fillId="0" borderId="80" xfId="744" applyFont="1" applyBorder="1" applyAlignment="1">
      <alignment horizontal="left" vertical="center"/>
    </xf>
    <xf numFmtId="0" fontId="27" fillId="0" borderId="28" xfId="744" applyFont="1" applyBorder="1" applyAlignment="1">
      <alignment horizontal="left" vertical="center"/>
    </xf>
    <xf numFmtId="0" fontId="27" fillId="0" borderId="84" xfId="744" applyFont="1" applyBorder="1" applyAlignment="1">
      <alignment horizontal="left" vertical="center"/>
    </xf>
    <xf numFmtId="0" fontId="27" fillId="0" borderId="23" xfId="744" applyFont="1" applyBorder="1" applyAlignment="1">
      <alignment horizontal="left" vertical="center" wrapText="1"/>
    </xf>
    <xf numFmtId="0" fontId="27" fillId="0" borderId="62" xfId="744" applyFont="1" applyBorder="1" applyAlignment="1">
      <alignment horizontal="left" vertical="center" wrapText="1"/>
    </xf>
    <xf numFmtId="0" fontId="27" fillId="0" borderId="23" xfId="744" applyFont="1" applyFill="1" applyBorder="1" applyAlignment="1">
      <alignment horizontal="left" vertical="center" wrapText="1"/>
    </xf>
    <xf numFmtId="0" fontId="27" fillId="0" borderId="62" xfId="744" applyFont="1" applyFill="1" applyBorder="1" applyAlignment="1">
      <alignment horizontal="left" vertical="center" wrapText="1"/>
    </xf>
    <xf numFmtId="0" fontId="27" fillId="0" borderId="28" xfId="744" applyFont="1" applyBorder="1" applyAlignment="1">
      <alignment horizontal="left" vertical="center" wrapText="1"/>
    </xf>
    <xf numFmtId="0" fontId="27" fillId="0" borderId="84" xfId="744" applyFont="1" applyBorder="1" applyAlignment="1">
      <alignment horizontal="left" vertical="center" wrapText="1"/>
    </xf>
    <xf numFmtId="0" fontId="28" fillId="28" borderId="40" xfId="744" applyFont="1" applyFill="1" applyBorder="1" applyAlignment="1">
      <alignment horizontal="left" vertical="center" wrapText="1"/>
    </xf>
    <xf numFmtId="0" fontId="28" fillId="28" borderId="19" xfId="744" applyFont="1" applyFill="1" applyBorder="1" applyAlignment="1">
      <alignment horizontal="left" vertical="center" wrapText="1"/>
    </xf>
    <xf numFmtId="0" fontId="28" fillId="28" borderId="20" xfId="744" applyFont="1" applyFill="1" applyBorder="1" applyAlignment="1">
      <alignment horizontal="left" vertical="center" wrapText="1"/>
    </xf>
    <xf numFmtId="0" fontId="27" fillId="0" borderId="81" xfId="744" applyFont="1" applyBorder="1" applyAlignment="1">
      <alignment horizontal="left" vertical="center"/>
    </xf>
    <xf numFmtId="0" fontId="27" fillId="0" borderId="55" xfId="744" applyFont="1" applyBorder="1" applyAlignment="1">
      <alignment horizontal="left" vertical="center" wrapText="1"/>
    </xf>
    <xf numFmtId="0" fontId="27" fillId="0" borderId="69" xfId="744" applyFont="1" applyBorder="1" applyAlignment="1">
      <alignment horizontal="left" vertical="center" wrapText="1"/>
    </xf>
    <xf numFmtId="0" fontId="27" fillId="0" borderId="70" xfId="744" applyFont="1" applyBorder="1" applyAlignment="1">
      <alignment horizontal="left" vertical="center" wrapText="1"/>
    </xf>
    <xf numFmtId="0" fontId="27" fillId="0" borderId="56" xfId="744" applyFont="1" applyFill="1" applyBorder="1" applyAlignment="1">
      <alignment horizontal="left" vertical="center"/>
    </xf>
    <xf numFmtId="0" fontId="27" fillId="0" borderId="81" xfId="744" applyFont="1" applyFill="1" applyBorder="1" applyAlignment="1">
      <alignment horizontal="left" vertical="center"/>
    </xf>
    <xf numFmtId="0" fontId="27" fillId="0" borderId="80" xfId="744" applyFont="1" applyFill="1" applyBorder="1" applyAlignment="1">
      <alignment horizontal="left" vertical="center"/>
    </xf>
    <xf numFmtId="0" fontId="27" fillId="0" borderId="54" xfId="744" applyFont="1" applyBorder="1" applyAlignment="1">
      <alignment horizontal="left" vertical="center" wrapText="1"/>
    </xf>
    <xf numFmtId="0" fontId="27" fillId="0" borderId="93" xfId="744" applyFont="1" applyBorder="1" applyAlignment="1">
      <alignment horizontal="left" vertical="center" wrapText="1"/>
    </xf>
    <xf numFmtId="0" fontId="27" fillId="0" borderId="79" xfId="744" applyFont="1" applyBorder="1" applyAlignment="1">
      <alignment horizontal="left" vertical="center" wrapText="1"/>
    </xf>
    <xf numFmtId="0" fontId="27" fillId="0" borderId="30" xfId="744" applyFont="1" applyBorder="1" applyAlignment="1">
      <alignment horizontal="left" vertical="center" wrapText="1"/>
    </xf>
    <xf numFmtId="0" fontId="27" fillId="0" borderId="31" xfId="744" applyFont="1" applyBorder="1" applyAlignment="1">
      <alignment horizontal="left" vertical="center" wrapText="1"/>
    </xf>
    <xf numFmtId="0" fontId="28" fillId="28" borderId="33" xfId="744" applyFont="1" applyFill="1" applyBorder="1" applyAlignment="1">
      <alignment horizontal="left" vertical="center"/>
    </xf>
    <xf numFmtId="0" fontId="28" fillId="28" borderId="47" xfId="744" applyFont="1" applyFill="1" applyBorder="1" applyAlignment="1">
      <alignment horizontal="left" vertical="center"/>
    </xf>
    <xf numFmtId="0" fontId="28" fillId="28" borderId="58" xfId="744" applyFont="1" applyFill="1" applyBorder="1" applyAlignment="1">
      <alignment horizontal="left" vertical="center"/>
    </xf>
    <xf numFmtId="0" fontId="26" fillId="28" borderId="23" xfId="744" applyFont="1" applyFill="1" applyBorder="1" applyAlignment="1">
      <alignment horizontal="left" vertical="center"/>
    </xf>
    <xf numFmtId="0" fontId="26" fillId="28" borderId="54" xfId="744" applyFont="1" applyFill="1" applyBorder="1" applyAlignment="1">
      <alignment horizontal="left" vertical="center"/>
    </xf>
    <xf numFmtId="0" fontId="26" fillId="28" borderId="64" xfId="744" applyFont="1" applyFill="1" applyBorder="1" applyAlignment="1">
      <alignment horizontal="left" vertical="center"/>
    </xf>
    <xf numFmtId="0" fontId="26" fillId="28" borderId="92" xfId="744" applyFont="1" applyFill="1" applyBorder="1" applyAlignment="1">
      <alignment horizontal="left" vertical="center"/>
    </xf>
    <xf numFmtId="0" fontId="25" fillId="0" borderId="0" xfId="717" applyFont="1" applyAlignment="1">
      <alignment horizontal="left" vertical="center" wrapText="1"/>
    </xf>
    <xf numFmtId="0" fontId="27" fillId="0" borderId="28" xfId="744" applyFont="1" applyFill="1" applyBorder="1" applyAlignment="1">
      <alignment horizontal="left" vertical="center"/>
    </xf>
    <xf numFmtId="0" fontId="27" fillId="0" borderId="84" xfId="744" applyFont="1" applyFill="1" applyBorder="1" applyAlignment="1">
      <alignment horizontal="left" vertical="center"/>
    </xf>
    <xf numFmtId="0" fontId="26" fillId="0" borderId="0" xfId="744" applyFont="1" applyAlignment="1">
      <alignment horizontal="center"/>
    </xf>
    <xf numFmtId="0" fontId="25" fillId="0" borderId="55" xfId="744" applyFont="1" applyBorder="1" applyAlignment="1">
      <alignment horizontal="left" vertical="center"/>
    </xf>
    <xf numFmtId="0" fontId="25" fillId="0" borderId="69" xfId="744" applyFont="1" applyBorder="1" applyAlignment="1">
      <alignment horizontal="left" vertical="center"/>
    </xf>
    <xf numFmtId="0" fontId="26" fillId="32" borderId="43" xfId="744" applyFont="1" applyFill="1" applyBorder="1" applyAlignment="1">
      <alignment horizontal="center" vertical="center" wrapText="1"/>
    </xf>
    <xf numFmtId="0" fontId="26" fillId="32" borderId="94" xfId="744" applyFont="1" applyFill="1" applyBorder="1" applyAlignment="1">
      <alignment horizontal="center" vertical="center" wrapText="1"/>
    </xf>
    <xf numFmtId="0" fontId="26" fillId="32" borderId="90" xfId="744" applyFont="1" applyFill="1" applyBorder="1" applyAlignment="1">
      <alignment horizontal="center" vertical="center" wrapText="1"/>
    </xf>
    <xf numFmtId="0" fontId="26" fillId="32" borderId="48" xfId="744" applyFont="1" applyFill="1" applyBorder="1" applyAlignment="1">
      <alignment horizontal="center" vertical="center" wrapText="1"/>
    </xf>
    <xf numFmtId="0" fontId="26" fillId="32" borderId="91" xfId="744" applyFont="1" applyFill="1" applyBorder="1" applyAlignment="1">
      <alignment horizontal="center" vertical="center" wrapText="1"/>
    </xf>
    <xf numFmtId="0" fontId="26" fillId="32" borderId="82" xfId="744" applyFont="1" applyFill="1" applyBorder="1" applyAlignment="1">
      <alignment horizontal="center" vertical="center" wrapText="1"/>
    </xf>
    <xf numFmtId="14" fontId="19" fillId="39" borderId="47" xfId="744" applyNumberFormat="1" applyFont="1" applyFill="1" applyBorder="1" applyAlignment="1">
      <alignment horizontal="center"/>
    </xf>
    <xf numFmtId="0" fontId="19" fillId="39" borderId="47" xfId="744" applyFont="1" applyFill="1" applyBorder="1" applyAlignment="1">
      <alignment horizontal="center"/>
    </xf>
    <xf numFmtId="0" fontId="19" fillId="39" borderId="58" xfId="744" applyFont="1" applyFill="1" applyBorder="1" applyAlignment="1">
      <alignment horizontal="center"/>
    </xf>
    <xf numFmtId="0" fontId="26" fillId="28" borderId="40" xfId="744" applyFont="1" applyFill="1" applyBorder="1" applyAlignment="1">
      <alignment horizontal="left" vertical="center"/>
    </xf>
    <xf numFmtId="0" fontId="26" fillId="28" borderId="19" xfId="744" applyFont="1" applyFill="1" applyBorder="1" applyAlignment="1">
      <alignment horizontal="left" vertical="center"/>
    </xf>
    <xf numFmtId="0" fontId="26" fillId="28" borderId="20" xfId="744" applyFont="1" applyFill="1" applyBorder="1" applyAlignment="1">
      <alignment horizontal="left" vertical="center"/>
    </xf>
    <xf numFmtId="0" fontId="25" fillId="0" borderId="54" xfId="744" applyFont="1" applyBorder="1" applyAlignment="1">
      <alignment horizontal="left" vertical="center"/>
    </xf>
    <xf numFmtId="0" fontId="25" fillId="0" borderId="93" xfId="744" applyFont="1" applyBorder="1" applyAlignment="1">
      <alignment horizontal="left" vertical="center"/>
    </xf>
    <xf numFmtId="0" fontId="25" fillId="0" borderId="79" xfId="744" applyFont="1" applyBorder="1" applyAlignment="1">
      <alignment horizontal="left" vertical="center"/>
    </xf>
    <xf numFmtId="0" fontId="25" fillId="0" borderId="3" xfId="744" applyFont="1" applyBorder="1" applyAlignment="1">
      <alignment horizontal="left" vertical="center"/>
    </xf>
    <xf numFmtId="0" fontId="25" fillId="0" borderId="66" xfId="744" applyFont="1" applyBorder="1" applyAlignment="1">
      <alignment horizontal="left" vertical="center"/>
    </xf>
    <xf numFmtId="0" fontId="25" fillId="0" borderId="55" xfId="744" applyFont="1" applyFill="1" applyBorder="1" applyAlignment="1">
      <alignment horizontal="left" vertical="center"/>
    </xf>
    <xf numFmtId="0" fontId="25" fillId="0" borderId="70" xfId="744" applyFont="1" applyFill="1" applyBorder="1" applyAlignment="1">
      <alignment horizontal="left" vertical="center"/>
    </xf>
    <xf numFmtId="0" fontId="25" fillId="0" borderId="69" xfId="744" applyFont="1" applyFill="1" applyBorder="1" applyAlignment="1">
      <alignment horizontal="left" vertical="center"/>
    </xf>
    <xf numFmtId="0" fontId="25" fillId="0" borderId="3" xfId="744" applyFont="1" applyBorder="1" applyAlignment="1">
      <alignment horizontal="left" vertical="center" wrapText="1"/>
    </xf>
    <xf numFmtId="0" fontId="25" fillId="0" borderId="66" xfId="744" applyFont="1" applyBorder="1" applyAlignment="1">
      <alignment horizontal="left" vertical="center" wrapText="1"/>
    </xf>
    <xf numFmtId="0" fontId="25" fillId="0" borderId="70" xfId="744" applyFont="1" applyBorder="1" applyAlignment="1">
      <alignment horizontal="left" vertical="center"/>
    </xf>
    <xf numFmtId="0" fontId="25" fillId="0" borderId="55" xfId="744" applyFont="1" applyFill="1" applyBorder="1" applyAlignment="1">
      <alignment horizontal="left" vertical="center" wrapText="1"/>
    </xf>
    <xf numFmtId="0" fontId="25" fillId="0" borderId="69" xfId="744" applyFont="1" applyFill="1" applyBorder="1" applyAlignment="1">
      <alignment horizontal="left" vertical="center" wrapText="1"/>
    </xf>
    <xf numFmtId="0" fontId="25" fillId="0" borderId="3" xfId="744" applyFont="1" applyFill="1" applyBorder="1" applyAlignment="1">
      <alignment horizontal="left" vertical="center" wrapText="1"/>
    </xf>
    <xf numFmtId="0" fontId="25" fillId="0" borderId="66" xfId="744" applyFont="1" applyFill="1" applyBorder="1" applyAlignment="1">
      <alignment horizontal="left" vertical="center" wrapText="1"/>
    </xf>
    <xf numFmtId="0" fontId="25" fillId="0" borderId="56" xfId="744" applyFont="1" applyFill="1" applyBorder="1" applyAlignment="1">
      <alignment horizontal="left" vertical="center" wrapText="1"/>
    </xf>
    <xf numFmtId="0" fontId="25" fillId="0" borderId="81" xfId="744" applyFont="1" applyFill="1" applyBorder="1" applyAlignment="1">
      <alignment horizontal="left" vertical="center" wrapText="1"/>
    </xf>
    <xf numFmtId="0" fontId="25" fillId="0" borderId="80" xfId="744" applyFont="1" applyFill="1" applyBorder="1" applyAlignment="1">
      <alignment horizontal="left" vertical="center" wrapText="1"/>
    </xf>
    <xf numFmtId="0" fontId="25" fillId="0" borderId="23" xfId="744" applyFont="1" applyBorder="1" applyAlignment="1">
      <alignment horizontal="left" vertical="center"/>
    </xf>
    <xf numFmtId="0" fontId="25" fillId="0" borderId="62" xfId="744" applyFont="1" applyBorder="1" applyAlignment="1">
      <alignment horizontal="left" vertical="center"/>
    </xf>
    <xf numFmtId="0" fontId="25" fillId="0" borderId="56" xfId="744" applyFont="1" applyBorder="1" applyAlignment="1">
      <alignment horizontal="left" vertical="center"/>
    </xf>
    <xf numFmtId="0" fontId="25" fillId="0" borderId="80" xfId="744" applyFont="1" applyBorder="1" applyAlignment="1">
      <alignment horizontal="left" vertical="center"/>
    </xf>
    <xf numFmtId="0" fontId="25" fillId="0" borderId="28" xfId="744" applyFont="1" applyBorder="1" applyAlignment="1">
      <alignment horizontal="left" vertical="center" wrapText="1"/>
    </xf>
    <xf numFmtId="0" fontId="25" fillId="0" borderId="84" xfId="744" applyFont="1" applyBorder="1" applyAlignment="1">
      <alignment horizontal="left" vertical="center" wrapText="1"/>
    </xf>
    <xf numFmtId="0" fontId="25" fillId="0" borderId="28" xfId="744" applyFont="1" applyBorder="1" applyAlignment="1">
      <alignment horizontal="left" vertical="center"/>
    </xf>
    <xf numFmtId="0" fontId="25" fillId="0" borderId="84" xfId="744" applyFont="1" applyBorder="1" applyAlignment="1">
      <alignment horizontal="left" vertical="center"/>
    </xf>
    <xf numFmtId="0" fontId="25" fillId="0" borderId="23" xfId="744" applyFont="1" applyBorder="1" applyAlignment="1">
      <alignment horizontal="left" vertical="center" wrapText="1"/>
    </xf>
    <xf numFmtId="0" fontId="25" fillId="0" borderId="62" xfId="744" applyFont="1" applyBorder="1" applyAlignment="1">
      <alignment horizontal="left" vertical="center" wrapText="1"/>
    </xf>
    <xf numFmtId="0" fontId="25" fillId="0" borderId="55" xfId="744" applyFont="1" applyBorder="1" applyAlignment="1">
      <alignment horizontal="left" vertical="center" wrapText="1"/>
    </xf>
    <xf numFmtId="0" fontId="25" fillId="0" borderId="69" xfId="744" applyFont="1" applyBorder="1" applyAlignment="1">
      <alignment horizontal="left" vertical="center" wrapText="1"/>
    </xf>
    <xf numFmtId="0" fontId="26" fillId="28" borderId="40" xfId="744" applyFont="1" applyFill="1" applyBorder="1" applyAlignment="1">
      <alignment horizontal="left" vertical="center" wrapText="1"/>
    </xf>
    <xf numFmtId="0" fontId="26" fillId="28" borderId="19" xfId="744" applyFont="1" applyFill="1" applyBorder="1" applyAlignment="1">
      <alignment horizontal="left" vertical="center" wrapText="1"/>
    </xf>
    <xf numFmtId="0" fontId="26" fillId="28" borderId="20" xfId="744" applyFont="1" applyFill="1" applyBorder="1" applyAlignment="1">
      <alignment horizontal="left" vertical="center" wrapText="1"/>
    </xf>
    <xf numFmtId="0" fontId="25" fillId="0" borderId="81" xfId="744" applyFont="1" applyBorder="1" applyAlignment="1">
      <alignment horizontal="left" vertical="center"/>
    </xf>
    <xf numFmtId="0" fontId="25" fillId="0" borderId="54" xfId="744" applyFont="1" applyBorder="1" applyAlignment="1">
      <alignment horizontal="left" vertical="center" wrapText="1"/>
    </xf>
    <xf numFmtId="0" fontId="25" fillId="0" borderId="93" xfId="744" applyFont="1" applyBorder="1" applyAlignment="1">
      <alignment horizontal="left" vertical="center" wrapText="1"/>
    </xf>
    <xf numFmtId="0" fontId="25" fillId="0" borderId="79" xfId="744" applyFont="1" applyBorder="1" applyAlignment="1">
      <alignment horizontal="left" vertical="center" wrapText="1"/>
    </xf>
    <xf numFmtId="0" fontId="26" fillId="28" borderId="33" xfId="744" applyFont="1" applyFill="1" applyBorder="1" applyAlignment="1">
      <alignment horizontal="left" vertical="center"/>
    </xf>
    <xf numFmtId="0" fontId="26" fillId="28" borderId="47" xfId="744" applyFont="1" applyFill="1" applyBorder="1" applyAlignment="1">
      <alignment horizontal="left" vertical="center"/>
    </xf>
    <xf numFmtId="0" fontId="26" fillId="28" borderId="58" xfId="744" applyFont="1" applyFill="1" applyBorder="1" applyAlignment="1">
      <alignment horizontal="left" vertical="center"/>
    </xf>
    <xf numFmtId="0" fontId="25" fillId="0" borderId="70" xfId="744" applyFont="1" applyBorder="1" applyAlignment="1">
      <alignment horizontal="left" vertical="center" wrapText="1"/>
    </xf>
    <xf numFmtId="0" fontId="25" fillId="0" borderId="56" xfId="744" applyFont="1" applyFill="1" applyBorder="1" applyAlignment="1">
      <alignment horizontal="left" vertical="center"/>
    </xf>
    <xf numFmtId="0" fontId="25" fillId="0" borderId="81" xfId="744" applyFont="1" applyFill="1" applyBorder="1" applyAlignment="1">
      <alignment horizontal="left" vertical="center"/>
    </xf>
    <xf numFmtId="0" fontId="25" fillId="0" borderId="80" xfId="744" applyFont="1" applyFill="1" applyBorder="1" applyAlignment="1">
      <alignment horizontal="left" vertical="center"/>
    </xf>
    <xf numFmtId="0" fontId="26" fillId="28" borderId="53" xfId="744" applyFont="1" applyFill="1" applyBorder="1" applyAlignment="1">
      <alignment horizontal="left" vertical="center"/>
    </xf>
    <xf numFmtId="0" fontId="26" fillId="28" borderId="77" xfId="744" applyFont="1" applyFill="1" applyBorder="1" applyAlignment="1">
      <alignment horizontal="left" vertical="center"/>
    </xf>
    <xf numFmtId="0" fontId="26" fillId="28" borderId="85" xfId="744" applyFont="1" applyFill="1" applyBorder="1" applyAlignment="1">
      <alignment horizontal="left" vertical="center"/>
    </xf>
    <xf numFmtId="0" fontId="25" fillId="0" borderId="30" xfId="744" applyFont="1" applyBorder="1" applyAlignment="1">
      <alignment horizontal="left" vertical="center" wrapText="1"/>
    </xf>
    <xf numFmtId="0" fontId="25" fillId="0" borderId="31" xfId="744" applyFont="1" applyBorder="1" applyAlignment="1">
      <alignment horizontal="left" vertical="center" wrapText="1"/>
    </xf>
    <xf numFmtId="0" fontId="25" fillId="0" borderId="0" xfId="744" applyNumberFormat="1" applyFont="1" applyAlignment="1">
      <alignment horizontal="left" vertical="center" wrapText="1"/>
    </xf>
    <xf numFmtId="0" fontId="25" fillId="0" borderId="28" xfId="744" applyFont="1" applyFill="1" applyBorder="1" applyAlignment="1">
      <alignment horizontal="left" vertical="center"/>
    </xf>
    <xf numFmtId="0" fontId="25" fillId="0" borderId="84" xfId="744" applyFont="1" applyFill="1" applyBorder="1" applyAlignment="1">
      <alignment horizontal="left" vertical="center"/>
    </xf>
    <xf numFmtId="49" fontId="19" fillId="39" borderId="47" xfId="744" applyNumberFormat="1" applyFont="1" applyFill="1" applyBorder="1" applyAlignment="1">
      <alignment horizontal="center"/>
    </xf>
    <xf numFmtId="49" fontId="19" fillId="39" borderId="58" xfId="744" applyNumberFormat="1" applyFont="1" applyFill="1" applyBorder="1" applyAlignment="1">
      <alignment horizontal="center"/>
    </xf>
    <xf numFmtId="0" fontId="25" fillId="0" borderId="64" xfId="744" applyFont="1" applyFill="1" applyBorder="1" applyAlignment="1">
      <alignment horizontal="left" vertical="center"/>
    </xf>
    <xf numFmtId="0" fontId="25" fillId="0" borderId="65" xfId="744" applyFont="1" applyFill="1" applyBorder="1" applyAlignment="1">
      <alignment horizontal="left" vertical="center"/>
    </xf>
    <xf numFmtId="0" fontId="25" fillId="0" borderId="3" xfId="0" applyFont="1" applyBorder="1" applyAlignment="1">
      <alignment horizontal="left" vertical="center" wrapText="1"/>
    </xf>
    <xf numFmtId="0" fontId="25" fillId="0" borderId="55" xfId="0" applyFont="1" applyBorder="1" applyAlignment="1">
      <alignment horizontal="left" vertical="center" wrapText="1"/>
    </xf>
    <xf numFmtId="0" fontId="26" fillId="0" borderId="0" xfId="0" applyFont="1" applyAlignment="1">
      <alignment horizontal="center" vertical="center"/>
    </xf>
    <xf numFmtId="49" fontId="26" fillId="39" borderId="33" xfId="0" applyNumberFormat="1" applyFont="1" applyFill="1" applyBorder="1" applyAlignment="1">
      <alignment horizontal="center" vertical="center"/>
    </xf>
    <xf numFmtId="49" fontId="26" fillId="39" borderId="47" xfId="0" applyNumberFormat="1" applyFont="1" applyFill="1" applyBorder="1" applyAlignment="1">
      <alignment horizontal="center" vertical="center"/>
    </xf>
    <xf numFmtId="49" fontId="26" fillId="39" borderId="58" xfId="0" applyNumberFormat="1" applyFont="1" applyFill="1" applyBorder="1" applyAlignment="1">
      <alignment horizontal="center" vertical="center"/>
    </xf>
    <xf numFmtId="0" fontId="26" fillId="32" borderId="43" xfId="0" applyFont="1" applyFill="1" applyBorder="1" applyAlignment="1">
      <alignment horizontal="center" vertical="center" wrapText="1"/>
    </xf>
    <xf numFmtId="0" fontId="26" fillId="32" borderId="94" xfId="0" applyFont="1" applyFill="1" applyBorder="1" applyAlignment="1">
      <alignment horizontal="center" vertical="center" wrapText="1"/>
    </xf>
    <xf numFmtId="0" fontId="26" fillId="32" borderId="90" xfId="0" applyFont="1" applyFill="1" applyBorder="1" applyAlignment="1">
      <alignment horizontal="center" vertical="center" wrapText="1"/>
    </xf>
    <xf numFmtId="0" fontId="26" fillId="32" borderId="48" xfId="0" applyFont="1" applyFill="1" applyBorder="1" applyAlignment="1">
      <alignment horizontal="center" vertical="center" wrapText="1"/>
    </xf>
    <xf numFmtId="0" fontId="26" fillId="32" borderId="91" xfId="0" applyFont="1" applyFill="1" applyBorder="1" applyAlignment="1">
      <alignment horizontal="center" vertical="center" wrapText="1"/>
    </xf>
    <xf numFmtId="0" fontId="26" fillId="32" borderId="82" xfId="0" applyFont="1" applyFill="1" applyBorder="1" applyAlignment="1">
      <alignment horizontal="center" vertical="center" wrapText="1"/>
    </xf>
    <xf numFmtId="0" fontId="27" fillId="0" borderId="55" xfId="0" applyFont="1" applyBorder="1" applyAlignment="1">
      <alignment horizontal="left" vertical="center"/>
    </xf>
    <xf numFmtId="0" fontId="27" fillId="0" borderId="70" xfId="0" applyFont="1" applyBorder="1" applyAlignment="1">
      <alignment horizontal="left" vertical="center"/>
    </xf>
    <xf numFmtId="0" fontId="27" fillId="0" borderId="69" xfId="0" applyFont="1" applyBorder="1" applyAlignment="1">
      <alignment horizontal="left" vertical="center"/>
    </xf>
    <xf numFmtId="0" fontId="25" fillId="0" borderId="36" xfId="744" applyFont="1" applyBorder="1" applyAlignment="1">
      <alignment horizontal="left" vertical="center" wrapText="1"/>
    </xf>
    <xf numFmtId="0" fontId="25" fillId="0" borderId="68" xfId="744" applyFont="1" applyBorder="1" applyAlignment="1">
      <alignment horizontal="left" vertical="center" wrapText="1"/>
    </xf>
    <xf numFmtId="0" fontId="27" fillId="0" borderId="3" xfId="0" applyFont="1" applyFill="1" applyBorder="1" applyAlignment="1">
      <alignment horizontal="left" vertical="center"/>
    </xf>
    <xf numFmtId="0" fontId="27" fillId="0" borderId="55" xfId="0" applyFont="1" applyFill="1" applyBorder="1" applyAlignment="1">
      <alignment horizontal="left" vertical="center"/>
    </xf>
    <xf numFmtId="0" fontId="25" fillId="0" borderId="0" xfId="0" applyFont="1" applyBorder="1" applyAlignment="1">
      <alignment horizontal="center" vertical="center"/>
    </xf>
    <xf numFmtId="0" fontId="25" fillId="0" borderId="91" xfId="0" applyFont="1" applyBorder="1" applyAlignment="1">
      <alignment horizontal="right"/>
    </xf>
    <xf numFmtId="0" fontId="27" fillId="0" borderId="3" xfId="0" applyFont="1" applyBorder="1" applyAlignment="1">
      <alignment horizontal="left" vertical="center"/>
    </xf>
    <xf numFmtId="0" fontId="27" fillId="0" borderId="66" xfId="0" applyFont="1" applyBorder="1" applyAlignment="1">
      <alignment horizontal="left" vertical="center"/>
    </xf>
    <xf numFmtId="0" fontId="25" fillId="0" borderId="55" xfId="0" applyFont="1" applyFill="1" applyBorder="1" applyAlignment="1">
      <alignment horizontal="left" vertical="center"/>
    </xf>
    <xf numFmtId="0" fontId="25" fillId="0" borderId="70" xfId="0" applyFont="1" applyFill="1" applyBorder="1" applyAlignment="1">
      <alignment horizontal="left" vertical="center"/>
    </xf>
    <xf numFmtId="0" fontId="25" fillId="0" borderId="69" xfId="0" applyFont="1" applyFill="1" applyBorder="1" applyAlignment="1">
      <alignment horizontal="left" vertical="center"/>
    </xf>
    <xf numFmtId="0" fontId="74" fillId="28" borderId="33" xfId="0" applyFont="1" applyFill="1" applyBorder="1" applyAlignment="1">
      <alignment horizontal="left" vertical="center"/>
    </xf>
    <xf numFmtId="0" fontId="74" fillId="28" borderId="47" xfId="0" applyFont="1" applyFill="1" applyBorder="1" applyAlignment="1">
      <alignment horizontal="left" vertical="center"/>
    </xf>
    <xf numFmtId="0" fontId="74" fillId="28" borderId="58" xfId="0" applyFont="1" applyFill="1" applyBorder="1" applyAlignment="1">
      <alignment horizontal="left" vertical="center"/>
    </xf>
    <xf numFmtId="0" fontId="26" fillId="28" borderId="40" xfId="0" applyFont="1" applyFill="1" applyBorder="1" applyAlignment="1">
      <alignment horizontal="left" vertical="center"/>
    </xf>
    <xf numFmtId="0" fontId="26" fillId="28" borderId="19" xfId="0" applyFont="1" applyFill="1" applyBorder="1" applyAlignment="1">
      <alignment horizontal="left" vertical="center"/>
    </xf>
    <xf numFmtId="0" fontId="26" fillId="28" borderId="20" xfId="0" applyFont="1" applyFill="1" applyBorder="1" applyAlignment="1">
      <alignment horizontal="left" vertical="center"/>
    </xf>
    <xf numFmtId="14" fontId="26" fillId="39" borderId="33" xfId="0" applyNumberFormat="1" applyFont="1" applyFill="1" applyBorder="1" applyAlignment="1">
      <alignment horizontal="center" wrapText="1"/>
    </xf>
    <xf numFmtId="0" fontId="26" fillId="39" borderId="47" xfId="0" applyFont="1" applyFill="1" applyBorder="1" applyAlignment="1">
      <alignment horizontal="center" wrapText="1"/>
    </xf>
    <xf numFmtId="0" fontId="26" fillId="39" borderId="58" xfId="0" applyFont="1" applyFill="1" applyBorder="1" applyAlignment="1">
      <alignment horizontal="center" wrapText="1"/>
    </xf>
    <xf numFmtId="0" fontId="26" fillId="28" borderId="76" xfId="0" applyFont="1" applyFill="1" applyBorder="1" applyAlignment="1">
      <alignment horizontal="left" vertical="center"/>
    </xf>
    <xf numFmtId="0" fontId="26" fillId="28" borderId="65" xfId="0" applyFont="1" applyFill="1" applyBorder="1" applyAlignment="1">
      <alignment horizontal="left" vertical="center"/>
    </xf>
    <xf numFmtId="0" fontId="20" fillId="0" borderId="60" xfId="744" applyFont="1" applyBorder="1" applyAlignment="1">
      <alignment horizontal="left" vertical="center"/>
    </xf>
    <xf numFmtId="0" fontId="20" fillId="0" borderId="87" xfId="744" applyFont="1" applyBorder="1" applyAlignment="1">
      <alignment horizontal="left" vertical="center"/>
    </xf>
    <xf numFmtId="0" fontId="20" fillId="0" borderId="55" xfId="744" applyFont="1" applyBorder="1" applyAlignment="1">
      <alignment horizontal="left" vertical="center"/>
    </xf>
    <xf numFmtId="0" fontId="20" fillId="0" borderId="70" xfId="744" applyFont="1" applyBorder="1" applyAlignment="1">
      <alignment horizontal="left" vertical="center"/>
    </xf>
    <xf numFmtId="0" fontId="20" fillId="0" borderId="55" xfId="744" applyFont="1" applyBorder="1" applyAlignment="1">
      <alignment horizontal="left" vertical="center" wrapText="1"/>
    </xf>
    <xf numFmtId="0" fontId="20" fillId="0" borderId="70" xfId="744" applyFont="1" applyBorder="1" applyAlignment="1">
      <alignment horizontal="left" vertical="center" wrapText="1"/>
    </xf>
    <xf numFmtId="0" fontId="20" fillId="0" borderId="0" xfId="759" applyFont="1" applyAlignment="1">
      <alignment horizontal="left" vertical="center" wrapText="1"/>
    </xf>
    <xf numFmtId="0" fontId="20" fillId="0" borderId="92" xfId="744" applyFont="1" applyFill="1" applyBorder="1" applyAlignment="1">
      <alignment horizontal="left" vertical="center"/>
    </xf>
    <xf numFmtId="0" fontId="20" fillId="0" borderId="95" xfId="744" applyFont="1" applyFill="1" applyBorder="1" applyAlignment="1">
      <alignment horizontal="left" vertical="center"/>
    </xf>
    <xf numFmtId="0" fontId="19" fillId="36" borderId="47" xfId="717" applyFont="1" applyFill="1" applyBorder="1" applyAlignment="1">
      <alignment horizontal="left" vertical="center"/>
    </xf>
    <xf numFmtId="0" fontId="19" fillId="28" borderId="18" xfId="744" applyFont="1" applyFill="1" applyBorder="1" applyAlignment="1">
      <alignment horizontal="left" vertical="center"/>
    </xf>
    <xf numFmtId="0" fontId="19" fillId="28" borderId="19" xfId="744" applyFont="1" applyFill="1" applyBorder="1" applyAlignment="1">
      <alignment horizontal="left" vertical="center"/>
    </xf>
    <xf numFmtId="0" fontId="19" fillId="28" borderId="53" xfId="744" applyFont="1" applyFill="1" applyBorder="1" applyAlignment="1">
      <alignment horizontal="left" vertical="center"/>
    </xf>
    <xf numFmtId="0" fontId="19" fillId="28" borderId="33" xfId="744" applyFont="1" applyFill="1" applyBorder="1" applyAlignment="1">
      <alignment horizontal="left" vertical="center"/>
    </xf>
    <xf numFmtId="0" fontId="19" fillId="28" borderId="47" xfId="744" applyFont="1" applyFill="1" applyBorder="1" applyAlignment="1">
      <alignment horizontal="left" vertical="center"/>
    </xf>
    <xf numFmtId="0" fontId="19" fillId="28" borderId="40" xfId="744" applyFont="1" applyFill="1" applyBorder="1" applyAlignment="1">
      <alignment horizontal="left" vertical="center" wrapText="1"/>
    </xf>
    <xf numFmtId="0" fontId="19" fillId="28" borderId="19" xfId="744" applyFont="1" applyFill="1" applyBorder="1" applyAlignment="1">
      <alignment horizontal="left" vertical="center" wrapText="1"/>
    </xf>
    <xf numFmtId="0" fontId="19" fillId="28" borderId="53" xfId="744" applyFont="1" applyFill="1" applyBorder="1" applyAlignment="1">
      <alignment horizontal="left" vertical="center" wrapText="1"/>
    </xf>
    <xf numFmtId="0" fontId="20" fillId="0" borderId="54" xfId="744" applyFont="1" applyBorder="1" applyAlignment="1">
      <alignment horizontal="left" vertical="center" wrapText="1"/>
    </xf>
    <xf numFmtId="0" fontId="20" fillId="0" borderId="93" xfId="744" applyFont="1" applyBorder="1" applyAlignment="1">
      <alignment horizontal="left" vertical="center" wrapText="1"/>
    </xf>
    <xf numFmtId="0" fontId="20" fillId="0" borderId="3" xfId="744" applyFont="1" applyBorder="1" applyAlignment="1">
      <alignment horizontal="left" vertical="center" wrapText="1"/>
    </xf>
    <xf numFmtId="0" fontId="20" fillId="0" borderId="45" xfId="744" applyFont="1" applyBorder="1" applyAlignment="1">
      <alignment horizontal="left" vertical="center" wrapText="1"/>
    </xf>
    <xf numFmtId="0" fontId="20" fillId="0" borderId="61" xfId="744" applyFont="1" applyBorder="1" applyAlignment="1">
      <alignment horizontal="left" vertical="center" wrapText="1"/>
    </xf>
    <xf numFmtId="0" fontId="20" fillId="0" borderId="92" xfId="744" applyFont="1" applyBorder="1" applyAlignment="1">
      <alignment horizontal="left" vertical="center" wrapText="1"/>
    </xf>
    <xf numFmtId="0" fontId="20" fillId="0" borderId="95" xfId="744" applyFont="1" applyBorder="1" applyAlignment="1">
      <alignment horizontal="left" vertical="center" wrapText="1"/>
    </xf>
    <xf numFmtId="0" fontId="20" fillId="0" borderId="92" xfId="743" applyFont="1" applyFill="1" applyBorder="1" applyAlignment="1">
      <alignment horizontal="left" vertical="center"/>
    </xf>
    <xf numFmtId="0" fontId="20" fillId="0" borderId="95" xfId="743" applyFont="1" applyFill="1" applyBorder="1" applyAlignment="1">
      <alignment horizontal="left" vertical="center"/>
    </xf>
    <xf numFmtId="0" fontId="20" fillId="0" borderId="60" xfId="743" applyFont="1" applyBorder="1" applyAlignment="1">
      <alignment horizontal="left" vertical="center"/>
    </xf>
    <xf numFmtId="0" fontId="20" fillId="0" borderId="87" xfId="743" applyFont="1" applyBorder="1" applyAlignment="1">
      <alignment horizontal="left" vertical="center"/>
    </xf>
    <xf numFmtId="0" fontId="20" fillId="0" borderId="55" xfId="743" applyFont="1" applyBorder="1" applyAlignment="1">
      <alignment horizontal="left" vertical="center"/>
    </xf>
    <xf numFmtId="0" fontId="20" fillId="0" borderId="70" xfId="743" applyFont="1" applyBorder="1" applyAlignment="1">
      <alignment horizontal="left" vertical="center"/>
    </xf>
    <xf numFmtId="0" fontId="20" fillId="0" borderId="92" xfId="743" applyFont="1" applyBorder="1" applyAlignment="1">
      <alignment horizontal="left" vertical="center"/>
    </xf>
    <xf numFmtId="0" fontId="20" fillId="0" borderId="95" xfId="743" applyFont="1" applyBorder="1" applyAlignment="1">
      <alignment horizontal="left" vertical="center"/>
    </xf>
    <xf numFmtId="0" fontId="19" fillId="28" borderId="33" xfId="743" applyFont="1" applyFill="1" applyBorder="1" applyAlignment="1">
      <alignment horizontal="left" vertical="center"/>
    </xf>
    <xf numFmtId="0" fontId="19" fillId="28" borderId="47" xfId="743" applyFont="1" applyFill="1" applyBorder="1" applyAlignment="1">
      <alignment horizontal="left" vertical="center"/>
    </xf>
    <xf numFmtId="0" fontId="20" fillId="0" borderId="60" xfId="743" applyFont="1" applyBorder="1" applyAlignment="1">
      <alignment horizontal="left" vertical="center" wrapText="1"/>
    </xf>
    <xf numFmtId="0" fontId="20" fillId="0" borderId="87" xfId="743" applyFont="1" applyBorder="1" applyAlignment="1">
      <alignment horizontal="left" vertical="center" wrapText="1"/>
    </xf>
    <xf numFmtId="0" fontId="20" fillId="0" borderId="55" xfId="743" applyFont="1" applyBorder="1" applyAlignment="1">
      <alignment horizontal="left" vertical="center" wrapText="1"/>
    </xf>
    <xf numFmtId="0" fontId="20" fillId="0" borderId="70" xfId="743" applyFont="1" applyBorder="1" applyAlignment="1">
      <alignment horizontal="left" vertical="center" wrapText="1"/>
    </xf>
    <xf numFmtId="0" fontId="19" fillId="28" borderId="33" xfId="743" applyFont="1" applyFill="1" applyBorder="1" applyAlignment="1">
      <alignment horizontal="left" vertical="center" wrapText="1"/>
    </xf>
    <xf numFmtId="0" fontId="19" fillId="28" borderId="47" xfId="743" applyFont="1" applyFill="1" applyBorder="1" applyAlignment="1">
      <alignment horizontal="left" vertical="center" wrapText="1"/>
    </xf>
    <xf numFmtId="0" fontId="20" fillId="0" borderId="28" xfId="744" applyFont="1" applyBorder="1" applyAlignment="1">
      <alignment horizontal="left" vertical="center"/>
    </xf>
    <xf numFmtId="0" fontId="20" fillId="0" borderId="56" xfId="744" applyFont="1" applyBorder="1" applyAlignment="1">
      <alignment horizontal="left" vertical="center"/>
    </xf>
    <xf numFmtId="0" fontId="19" fillId="28" borderId="40" xfId="744" applyFont="1" applyFill="1" applyBorder="1" applyAlignment="1">
      <alignment horizontal="left" vertical="center"/>
    </xf>
    <xf numFmtId="0" fontId="20" fillId="0" borderId="23" xfId="744" applyFont="1" applyBorder="1" applyAlignment="1">
      <alignment horizontal="left" vertical="center" wrapText="1"/>
    </xf>
    <xf numFmtId="0" fontId="20" fillId="0" borderId="3" xfId="744" applyFont="1" applyBorder="1" applyAlignment="1">
      <alignment horizontal="left" vertical="center"/>
    </xf>
    <xf numFmtId="0" fontId="20" fillId="0" borderId="64" xfId="744" applyFont="1" applyBorder="1" applyAlignment="1">
      <alignment horizontal="left" vertical="center" wrapText="1"/>
    </xf>
    <xf numFmtId="0" fontId="20" fillId="0" borderId="23" xfId="744" applyFont="1" applyBorder="1" applyAlignment="1">
      <alignment horizontal="left" vertical="center"/>
    </xf>
    <xf numFmtId="0" fontId="20" fillId="0" borderId="54" xfId="744" applyFont="1" applyBorder="1" applyAlignment="1">
      <alignment horizontal="left" vertical="center"/>
    </xf>
    <xf numFmtId="0" fontId="20" fillId="0" borderId="55" xfId="744" applyFont="1" applyFill="1" applyBorder="1" applyAlignment="1">
      <alignment horizontal="left" vertical="center"/>
    </xf>
    <xf numFmtId="0" fontId="20" fillId="0" borderId="70" xfId="744" applyFont="1" applyFill="1" applyBorder="1" applyAlignment="1">
      <alignment horizontal="left" vertical="center"/>
    </xf>
    <xf numFmtId="0" fontId="20" fillId="0" borderId="81" xfId="744" applyFont="1" applyBorder="1" applyAlignment="1">
      <alignment horizontal="left" vertical="center"/>
    </xf>
    <xf numFmtId="0" fontId="20" fillId="0" borderId="92" xfId="744" applyFont="1" applyFill="1" applyBorder="1" applyAlignment="1">
      <alignment horizontal="left" vertical="center" wrapText="1"/>
    </xf>
    <xf numFmtId="0" fontId="20" fillId="0" borderId="95" xfId="744" applyFont="1" applyFill="1" applyBorder="1" applyAlignment="1">
      <alignment horizontal="left" vertical="center" wrapText="1"/>
    </xf>
    <xf numFmtId="0" fontId="19" fillId="28" borderId="76" xfId="743" applyFont="1" applyFill="1" applyBorder="1" applyAlignment="1">
      <alignment horizontal="left" vertical="center"/>
    </xf>
    <xf numFmtId="0" fontId="19" fillId="28" borderId="77" xfId="743" applyFont="1" applyFill="1" applyBorder="1" applyAlignment="1">
      <alignment horizontal="left" vertical="center"/>
    </xf>
    <xf numFmtId="0" fontId="19" fillId="28" borderId="85" xfId="743" applyFont="1" applyFill="1" applyBorder="1" applyAlignment="1">
      <alignment horizontal="left" vertical="center"/>
    </xf>
    <xf numFmtId="0" fontId="20" fillId="0" borderId="55" xfId="717" applyFont="1" applyBorder="1" applyAlignment="1">
      <alignment horizontal="left"/>
    </xf>
    <xf numFmtId="0" fontId="20" fillId="0" borderId="70" xfId="717" applyFont="1" applyBorder="1" applyAlignment="1">
      <alignment horizontal="left"/>
    </xf>
    <xf numFmtId="0" fontId="20" fillId="0" borderId="55" xfId="744" applyFont="1" applyFill="1" applyBorder="1" applyAlignment="1">
      <alignment horizontal="left" vertical="center" wrapText="1"/>
    </xf>
    <xf numFmtId="0" fontId="20" fillId="0" borderId="70" xfId="744" applyFont="1" applyFill="1" applyBorder="1" applyAlignment="1">
      <alignment horizontal="left" vertical="center" wrapText="1"/>
    </xf>
    <xf numFmtId="0" fontId="20" fillId="0" borderId="3" xfId="744" applyFont="1" applyFill="1" applyBorder="1" applyAlignment="1">
      <alignment horizontal="left" vertical="center" wrapText="1"/>
    </xf>
    <xf numFmtId="0" fontId="19" fillId="32" borderId="43" xfId="743" applyFont="1" applyFill="1" applyBorder="1" applyAlignment="1">
      <alignment horizontal="center" vertical="center" wrapText="1"/>
    </xf>
    <xf numFmtId="0" fontId="19" fillId="32" borderId="94" xfId="743" applyFont="1" applyFill="1" applyBorder="1" applyAlignment="1">
      <alignment horizontal="center" vertical="center" wrapText="1"/>
    </xf>
    <xf numFmtId="0" fontId="19" fillId="32" borderId="48" xfId="743" applyFont="1" applyFill="1" applyBorder="1" applyAlignment="1">
      <alignment horizontal="center" vertical="center" wrapText="1"/>
    </xf>
    <xf numFmtId="0" fontId="19" fillId="32" borderId="91" xfId="743" applyFont="1" applyFill="1" applyBorder="1" applyAlignment="1">
      <alignment horizontal="center" vertical="center" wrapText="1"/>
    </xf>
    <xf numFmtId="49" fontId="19" fillId="39" borderId="33" xfId="744" quotePrefix="1" applyNumberFormat="1" applyFont="1" applyFill="1" applyBorder="1" applyAlignment="1">
      <alignment horizontal="center"/>
    </xf>
    <xf numFmtId="0" fontId="19" fillId="28" borderId="40" xfId="743" applyFont="1" applyFill="1" applyBorder="1" applyAlignment="1">
      <alignment horizontal="left" vertical="center"/>
    </xf>
    <xf numFmtId="0" fontId="19" fillId="28" borderId="19" xfId="743" applyFont="1" applyFill="1" applyBorder="1" applyAlignment="1">
      <alignment horizontal="left" vertical="center"/>
    </xf>
    <xf numFmtId="0" fontId="19" fillId="28" borderId="53" xfId="743" applyFont="1" applyFill="1" applyBorder="1" applyAlignment="1">
      <alignment horizontal="left" vertical="center"/>
    </xf>
    <xf numFmtId="0" fontId="20" fillId="0" borderId="93" xfId="744" applyFont="1" applyBorder="1" applyAlignment="1">
      <alignment horizontal="left" vertical="center"/>
    </xf>
    <xf numFmtId="0" fontId="20" fillId="0" borderId="55" xfId="743" applyFont="1" applyFill="1" applyBorder="1" applyAlignment="1">
      <alignment horizontal="left" vertical="center"/>
    </xf>
    <xf numFmtId="0" fontId="20" fillId="0" borderId="70" xfId="743" applyFont="1" applyFill="1" applyBorder="1" applyAlignment="1">
      <alignment horizontal="left" vertical="center"/>
    </xf>
    <xf numFmtId="0" fontId="20" fillId="0" borderId="22" xfId="744" applyFont="1" applyBorder="1" applyAlignment="1">
      <alignment horizontal="left" vertical="center" wrapText="1"/>
    </xf>
    <xf numFmtId="0" fontId="20" fillId="0" borderId="25" xfId="744" applyFont="1" applyBorder="1" applyAlignment="1">
      <alignment horizontal="left" vertical="center" wrapText="1"/>
    </xf>
    <xf numFmtId="0" fontId="20" fillId="0" borderId="56" xfId="744" applyFont="1" applyFill="1" applyBorder="1" applyAlignment="1">
      <alignment horizontal="left" vertical="center"/>
    </xf>
    <xf numFmtId="0" fontId="20" fillId="0" borderId="81" xfId="744" applyFont="1" applyFill="1" applyBorder="1" applyAlignment="1">
      <alignment horizontal="left" vertical="center"/>
    </xf>
    <xf numFmtId="0" fontId="20" fillId="0" borderId="27" xfId="744" applyFont="1" applyFill="1" applyBorder="1" applyAlignment="1">
      <alignment horizontal="left" vertical="center"/>
    </xf>
    <xf numFmtId="0" fontId="20" fillId="0" borderId="69" xfId="744" applyFont="1" applyBorder="1" applyAlignment="1">
      <alignment horizontal="left" vertical="center" wrapText="1"/>
    </xf>
    <xf numFmtId="0" fontId="19" fillId="28" borderId="33" xfId="744" applyFont="1" applyFill="1" applyBorder="1" applyAlignment="1">
      <alignment horizontal="left" vertical="center" wrapText="1"/>
    </xf>
    <xf numFmtId="0" fontId="19" fillId="28" borderId="47" xfId="744" applyFont="1" applyFill="1" applyBorder="1" applyAlignment="1">
      <alignment horizontal="left" vertical="center" wrapText="1"/>
    </xf>
    <xf numFmtId="0" fontId="19" fillId="28" borderId="58" xfId="744" applyFont="1" applyFill="1" applyBorder="1" applyAlignment="1">
      <alignment horizontal="left" vertical="center" wrapText="1"/>
    </xf>
  </cellXfs>
  <cellStyles count="928">
    <cellStyle name="1 indent" xfId="1"/>
    <cellStyle name="1enter" xfId="2"/>
    <cellStyle name="2 indents" xfId="3"/>
    <cellStyle name="20% - Accent1 10" xfId="4"/>
    <cellStyle name="20% - Accent1 11" xfId="5"/>
    <cellStyle name="20% - Accent1 12" xfId="6"/>
    <cellStyle name="20% - Accent1 13" xfId="7"/>
    <cellStyle name="20% - Accent1 14" xfId="8"/>
    <cellStyle name="20% - Accent1 2" xfId="9"/>
    <cellStyle name="20% - Accent1 2 2" xfId="10"/>
    <cellStyle name="20% - Accent1 2 3" xfId="11"/>
    <cellStyle name="20% - Accent1 2 4" xfId="12"/>
    <cellStyle name="20% - Accent1 2 5" xfId="13"/>
    <cellStyle name="20% - Accent1 3" xfId="14"/>
    <cellStyle name="20% - Accent1 4" xfId="15"/>
    <cellStyle name="20% - Accent1 5" xfId="16"/>
    <cellStyle name="20% - Accent1 6" xfId="17"/>
    <cellStyle name="20% - Accent1 7" xfId="18"/>
    <cellStyle name="20% - Accent1 8" xfId="19"/>
    <cellStyle name="20% - Accent1 9" xfId="20"/>
    <cellStyle name="20% - Accent2 10" xfId="21"/>
    <cellStyle name="20% - Accent2 11" xfId="22"/>
    <cellStyle name="20% - Accent2 12" xfId="23"/>
    <cellStyle name="20% - Accent2 13" xfId="24"/>
    <cellStyle name="20% - Accent2 14" xfId="25"/>
    <cellStyle name="20% - Accent2 2" xfId="26"/>
    <cellStyle name="20% - Accent2 2 2" xfId="27"/>
    <cellStyle name="20% - Accent2 2 3" xfId="28"/>
    <cellStyle name="20% - Accent2 2 4" xfId="29"/>
    <cellStyle name="20% - Accent2 2 5" xfId="30"/>
    <cellStyle name="20% - Accent2 3" xfId="31"/>
    <cellStyle name="20% - Accent2 4" xfId="32"/>
    <cellStyle name="20% - Accent2 5" xfId="33"/>
    <cellStyle name="20% - Accent2 6" xfId="34"/>
    <cellStyle name="20% - Accent2 7" xfId="35"/>
    <cellStyle name="20% - Accent2 8" xfId="36"/>
    <cellStyle name="20% - Accent2 9" xfId="37"/>
    <cellStyle name="20% - Accent3 10" xfId="38"/>
    <cellStyle name="20% - Accent3 11" xfId="39"/>
    <cellStyle name="20% - Accent3 12" xfId="40"/>
    <cellStyle name="20% - Accent3 13" xfId="41"/>
    <cellStyle name="20% - Accent3 14" xfId="42"/>
    <cellStyle name="20% - Accent3 2" xfId="43"/>
    <cellStyle name="20% - Accent3 2 2" xfId="44"/>
    <cellStyle name="20% - Accent3 2 3" xfId="45"/>
    <cellStyle name="20% - Accent3 2 4" xfId="46"/>
    <cellStyle name="20% - Accent3 2 5" xfId="47"/>
    <cellStyle name="20% - Accent3 3" xfId="48"/>
    <cellStyle name="20% - Accent3 4" xfId="49"/>
    <cellStyle name="20% - Accent3 5" xfId="50"/>
    <cellStyle name="20% - Accent3 6" xfId="51"/>
    <cellStyle name="20% - Accent3 7" xfId="52"/>
    <cellStyle name="20% - Accent3 8" xfId="53"/>
    <cellStyle name="20% - Accent3 9" xfId="54"/>
    <cellStyle name="20% - Accent4 10" xfId="55"/>
    <cellStyle name="20% - Accent4 11" xfId="56"/>
    <cellStyle name="20% - Accent4 12" xfId="57"/>
    <cellStyle name="20% - Accent4 13" xfId="58"/>
    <cellStyle name="20% - Accent4 14" xfId="59"/>
    <cellStyle name="20% - Accent4 2" xfId="60"/>
    <cellStyle name="20% - Accent4 2 2" xfId="61"/>
    <cellStyle name="20% - Accent4 2 3" xfId="62"/>
    <cellStyle name="20% - Accent4 2 4" xfId="63"/>
    <cellStyle name="20% - Accent4 2 5" xfId="64"/>
    <cellStyle name="20% - Accent4 3" xfId="65"/>
    <cellStyle name="20% - Accent4 4" xfId="66"/>
    <cellStyle name="20% - Accent4 5" xfId="67"/>
    <cellStyle name="20% - Accent4 6" xfId="68"/>
    <cellStyle name="20% - Accent4 7" xfId="69"/>
    <cellStyle name="20% - Accent4 8" xfId="70"/>
    <cellStyle name="20% - Accent4 9" xfId="71"/>
    <cellStyle name="20% - Accent5 10" xfId="72"/>
    <cellStyle name="20% - Accent5 11" xfId="73"/>
    <cellStyle name="20% - Accent5 12" xfId="74"/>
    <cellStyle name="20% - Accent5 13" xfId="75"/>
    <cellStyle name="20% - Accent5 14" xfId="76"/>
    <cellStyle name="20% - Accent5 2" xfId="77"/>
    <cellStyle name="20% - Accent5 2 2" xfId="78"/>
    <cellStyle name="20% - Accent5 2 3" xfId="79"/>
    <cellStyle name="20% - Accent5 2 4" xfId="80"/>
    <cellStyle name="20% - Accent5 2 5" xfId="81"/>
    <cellStyle name="20% - Accent5 3" xfId="82"/>
    <cellStyle name="20% - Accent5 4" xfId="83"/>
    <cellStyle name="20% - Accent5 5" xfId="84"/>
    <cellStyle name="20% - Accent5 6" xfId="85"/>
    <cellStyle name="20% - Accent5 7" xfId="86"/>
    <cellStyle name="20% - Accent5 8" xfId="87"/>
    <cellStyle name="20% - Accent5 9" xfId="88"/>
    <cellStyle name="20% - Accent6 10" xfId="89"/>
    <cellStyle name="20% - Accent6 11" xfId="90"/>
    <cellStyle name="20% - Accent6 12" xfId="91"/>
    <cellStyle name="20% - Accent6 13" xfId="92"/>
    <cellStyle name="20% - Accent6 14" xfId="93"/>
    <cellStyle name="20% - Accent6 2" xfId="94"/>
    <cellStyle name="20% - Accent6 2 2" xfId="95"/>
    <cellStyle name="20% - Accent6 2 3" xfId="96"/>
    <cellStyle name="20% - Accent6 2 4" xfId="97"/>
    <cellStyle name="20% - Accent6 2 5" xfId="98"/>
    <cellStyle name="20% - Accent6 3" xfId="99"/>
    <cellStyle name="20% - Accent6 4" xfId="100"/>
    <cellStyle name="20% - Accent6 5" xfId="101"/>
    <cellStyle name="20% - Accent6 6" xfId="102"/>
    <cellStyle name="20% - Accent6 7" xfId="103"/>
    <cellStyle name="20% - Accent6 8" xfId="104"/>
    <cellStyle name="20% - Accent6 9" xfId="105"/>
    <cellStyle name="3 indents" xfId="106"/>
    <cellStyle name="4 indents" xfId="107"/>
    <cellStyle name="40% - Accent1 10" xfId="108"/>
    <cellStyle name="40% - Accent1 11" xfId="109"/>
    <cellStyle name="40% - Accent1 12" xfId="110"/>
    <cellStyle name="40% - Accent1 13" xfId="111"/>
    <cellStyle name="40% - Accent1 14" xfId="112"/>
    <cellStyle name="40% - Accent1 2" xfId="113"/>
    <cellStyle name="40% - Accent1 2 2" xfId="114"/>
    <cellStyle name="40% - Accent1 2 3" xfId="115"/>
    <cellStyle name="40% - Accent1 2 4" xfId="116"/>
    <cellStyle name="40% - Accent1 2 5" xfId="117"/>
    <cellStyle name="40% - Accent1 3" xfId="118"/>
    <cellStyle name="40% - Accent1 4" xfId="119"/>
    <cellStyle name="40% - Accent1 5" xfId="120"/>
    <cellStyle name="40% - Accent1 6" xfId="121"/>
    <cellStyle name="40% - Accent1 7" xfId="122"/>
    <cellStyle name="40% - Accent1 8" xfId="123"/>
    <cellStyle name="40% - Accent1 9" xfId="124"/>
    <cellStyle name="40% - Accent2 10" xfId="125"/>
    <cellStyle name="40% - Accent2 11" xfId="126"/>
    <cellStyle name="40% - Accent2 12" xfId="127"/>
    <cellStyle name="40% - Accent2 13" xfId="128"/>
    <cellStyle name="40% - Accent2 14" xfId="129"/>
    <cellStyle name="40% - Accent2 2" xfId="130"/>
    <cellStyle name="40% - Accent2 2 2" xfId="131"/>
    <cellStyle name="40% - Accent2 2 3" xfId="132"/>
    <cellStyle name="40% - Accent2 2 4" xfId="133"/>
    <cellStyle name="40% - Accent2 2 5" xfId="134"/>
    <cellStyle name="40% - Accent2 3" xfId="135"/>
    <cellStyle name="40% - Accent2 4" xfId="136"/>
    <cellStyle name="40% - Accent2 5" xfId="137"/>
    <cellStyle name="40% - Accent2 6" xfId="138"/>
    <cellStyle name="40% - Accent2 7" xfId="139"/>
    <cellStyle name="40% - Accent2 8" xfId="140"/>
    <cellStyle name="40% - Accent2 9" xfId="141"/>
    <cellStyle name="40% - Accent3 10" xfId="142"/>
    <cellStyle name="40% - Accent3 11" xfId="143"/>
    <cellStyle name="40% - Accent3 12" xfId="144"/>
    <cellStyle name="40% - Accent3 13" xfId="145"/>
    <cellStyle name="40% - Accent3 14" xfId="146"/>
    <cellStyle name="40% - Accent3 2" xfId="147"/>
    <cellStyle name="40% - Accent3 2 2" xfId="148"/>
    <cellStyle name="40% - Accent3 2 3" xfId="149"/>
    <cellStyle name="40% - Accent3 2 4" xfId="150"/>
    <cellStyle name="40% - Accent3 2 5" xfId="151"/>
    <cellStyle name="40% - Accent3 3" xfId="152"/>
    <cellStyle name="40% - Accent3 4" xfId="153"/>
    <cellStyle name="40% - Accent3 5" xfId="154"/>
    <cellStyle name="40% - Accent3 6" xfId="155"/>
    <cellStyle name="40% - Accent3 7" xfId="156"/>
    <cellStyle name="40% - Accent3 8" xfId="157"/>
    <cellStyle name="40% - Accent3 9" xfId="158"/>
    <cellStyle name="40% - Accent4 10" xfId="159"/>
    <cellStyle name="40% - Accent4 11" xfId="160"/>
    <cellStyle name="40% - Accent4 12" xfId="161"/>
    <cellStyle name="40% - Accent4 13" xfId="162"/>
    <cellStyle name="40% - Accent4 14" xfId="163"/>
    <cellStyle name="40% - Accent4 2" xfId="164"/>
    <cellStyle name="40% - Accent4 2 2" xfId="165"/>
    <cellStyle name="40% - Accent4 2 3" xfId="166"/>
    <cellStyle name="40% - Accent4 2 4" xfId="167"/>
    <cellStyle name="40% - Accent4 2 5" xfId="168"/>
    <cellStyle name="40% - Accent4 3" xfId="169"/>
    <cellStyle name="40% - Accent4 4" xfId="170"/>
    <cellStyle name="40% - Accent4 5" xfId="171"/>
    <cellStyle name="40% - Accent4 6" xfId="172"/>
    <cellStyle name="40% - Accent4 7" xfId="173"/>
    <cellStyle name="40% - Accent4 8" xfId="174"/>
    <cellStyle name="40% - Accent4 9" xfId="175"/>
    <cellStyle name="40% - Accent5 10" xfId="176"/>
    <cellStyle name="40% - Accent5 11" xfId="177"/>
    <cellStyle name="40% - Accent5 12" xfId="178"/>
    <cellStyle name="40% - Accent5 13" xfId="179"/>
    <cellStyle name="40% - Accent5 14" xfId="180"/>
    <cellStyle name="40% - Accent5 2" xfId="181"/>
    <cellStyle name="40% - Accent5 2 2" xfId="182"/>
    <cellStyle name="40% - Accent5 2 3" xfId="183"/>
    <cellStyle name="40% - Accent5 2 4" xfId="184"/>
    <cellStyle name="40% - Accent5 2 5" xfId="185"/>
    <cellStyle name="40% - Accent5 3" xfId="186"/>
    <cellStyle name="40% - Accent5 4" xfId="187"/>
    <cellStyle name="40% - Accent5 5" xfId="188"/>
    <cellStyle name="40% - Accent5 6" xfId="189"/>
    <cellStyle name="40% - Accent5 7" xfId="190"/>
    <cellStyle name="40% - Accent5 8" xfId="191"/>
    <cellStyle name="40% - Accent5 9" xfId="192"/>
    <cellStyle name="40% - Accent6 10" xfId="193"/>
    <cellStyle name="40% - Accent6 11" xfId="194"/>
    <cellStyle name="40% - Accent6 12" xfId="195"/>
    <cellStyle name="40% - Accent6 13" xfId="196"/>
    <cellStyle name="40% - Accent6 14" xfId="197"/>
    <cellStyle name="40% - Accent6 2" xfId="198"/>
    <cellStyle name="40% - Accent6 2 2" xfId="199"/>
    <cellStyle name="40% - Accent6 2 3" xfId="200"/>
    <cellStyle name="40% - Accent6 2 4" xfId="201"/>
    <cellStyle name="40% - Accent6 2 5" xfId="202"/>
    <cellStyle name="40% - Accent6 3" xfId="203"/>
    <cellStyle name="40% - Accent6 4" xfId="204"/>
    <cellStyle name="40% - Accent6 5" xfId="205"/>
    <cellStyle name="40% - Accent6 6" xfId="206"/>
    <cellStyle name="40% - Accent6 7" xfId="207"/>
    <cellStyle name="40% - Accent6 8" xfId="208"/>
    <cellStyle name="40% - Accent6 9" xfId="209"/>
    <cellStyle name="5 indents" xfId="210"/>
    <cellStyle name="60% - Accent1 10" xfId="211"/>
    <cellStyle name="60% - Accent1 11" xfId="212"/>
    <cellStyle name="60% - Accent1 12" xfId="213"/>
    <cellStyle name="60% - Accent1 13" xfId="214"/>
    <cellStyle name="60% - Accent1 14" xfId="215"/>
    <cellStyle name="60% - Accent1 2" xfId="216"/>
    <cellStyle name="60% - Accent1 2 2" xfId="217"/>
    <cellStyle name="60% - Accent1 2 3" xfId="218"/>
    <cellStyle name="60% - Accent1 2 4" xfId="219"/>
    <cellStyle name="60% - Accent1 2 5" xfId="220"/>
    <cellStyle name="60% - Accent1 3" xfId="221"/>
    <cellStyle name="60% - Accent1 4" xfId="222"/>
    <cellStyle name="60% - Accent1 5" xfId="223"/>
    <cellStyle name="60% - Accent1 6" xfId="224"/>
    <cellStyle name="60% - Accent1 7" xfId="225"/>
    <cellStyle name="60% - Accent1 8" xfId="226"/>
    <cellStyle name="60% - Accent1 9" xfId="227"/>
    <cellStyle name="60% - Accent2 10" xfId="228"/>
    <cellStyle name="60% - Accent2 11" xfId="229"/>
    <cellStyle name="60% - Accent2 12" xfId="230"/>
    <cellStyle name="60% - Accent2 13" xfId="231"/>
    <cellStyle name="60% - Accent2 14" xfId="232"/>
    <cellStyle name="60% - Accent2 2" xfId="233"/>
    <cellStyle name="60% - Accent2 2 2" xfId="234"/>
    <cellStyle name="60% - Accent2 2 3" xfId="235"/>
    <cellStyle name="60% - Accent2 2 4" xfId="236"/>
    <cellStyle name="60% - Accent2 2 5" xfId="237"/>
    <cellStyle name="60% - Accent2 3" xfId="238"/>
    <cellStyle name="60% - Accent2 4" xfId="239"/>
    <cellStyle name="60% - Accent2 5" xfId="240"/>
    <cellStyle name="60% - Accent2 6" xfId="241"/>
    <cellStyle name="60% - Accent2 7" xfId="242"/>
    <cellStyle name="60% - Accent2 8" xfId="243"/>
    <cellStyle name="60% - Accent2 9" xfId="244"/>
    <cellStyle name="60% - Accent3 10" xfId="245"/>
    <cellStyle name="60% - Accent3 11" xfId="246"/>
    <cellStyle name="60% - Accent3 12" xfId="247"/>
    <cellStyle name="60% - Accent3 13" xfId="248"/>
    <cellStyle name="60% - Accent3 14" xfId="249"/>
    <cellStyle name="60% - Accent3 2" xfId="250"/>
    <cellStyle name="60% - Accent3 2 2" xfId="251"/>
    <cellStyle name="60% - Accent3 2 3" xfId="252"/>
    <cellStyle name="60% - Accent3 2 4" xfId="253"/>
    <cellStyle name="60% - Accent3 2 5" xfId="254"/>
    <cellStyle name="60% - Accent3 3" xfId="255"/>
    <cellStyle name="60% - Accent3 4" xfId="256"/>
    <cellStyle name="60% - Accent3 5" xfId="257"/>
    <cellStyle name="60% - Accent3 6" xfId="258"/>
    <cellStyle name="60% - Accent3 7" xfId="259"/>
    <cellStyle name="60% - Accent3 8" xfId="260"/>
    <cellStyle name="60% - Accent3 9" xfId="261"/>
    <cellStyle name="60% - Accent4 10" xfId="262"/>
    <cellStyle name="60% - Accent4 11" xfId="263"/>
    <cellStyle name="60% - Accent4 12" xfId="264"/>
    <cellStyle name="60% - Accent4 13" xfId="265"/>
    <cellStyle name="60% - Accent4 14" xfId="266"/>
    <cellStyle name="60% - Accent4 2" xfId="267"/>
    <cellStyle name="60% - Accent4 2 2" xfId="268"/>
    <cellStyle name="60% - Accent4 2 3" xfId="269"/>
    <cellStyle name="60% - Accent4 2 4" xfId="270"/>
    <cellStyle name="60% - Accent4 2 5" xfId="271"/>
    <cellStyle name="60% - Accent4 3" xfId="272"/>
    <cellStyle name="60% - Accent4 4" xfId="273"/>
    <cellStyle name="60% - Accent4 5" xfId="274"/>
    <cellStyle name="60% - Accent4 6" xfId="275"/>
    <cellStyle name="60% - Accent4 7" xfId="276"/>
    <cellStyle name="60% - Accent4 8" xfId="277"/>
    <cellStyle name="60% - Accent4 9" xfId="278"/>
    <cellStyle name="60% - Accent5 10" xfId="279"/>
    <cellStyle name="60% - Accent5 11" xfId="280"/>
    <cellStyle name="60% - Accent5 12" xfId="281"/>
    <cellStyle name="60% - Accent5 13" xfId="282"/>
    <cellStyle name="60% - Accent5 14" xfId="283"/>
    <cellStyle name="60% - Accent5 2" xfId="284"/>
    <cellStyle name="60% - Accent5 2 2" xfId="285"/>
    <cellStyle name="60% - Accent5 2 3" xfId="286"/>
    <cellStyle name="60% - Accent5 2 4" xfId="287"/>
    <cellStyle name="60% - Accent5 2 5" xfId="288"/>
    <cellStyle name="60% - Accent5 3" xfId="289"/>
    <cellStyle name="60% - Accent5 4" xfId="290"/>
    <cellStyle name="60% - Accent5 5" xfId="291"/>
    <cellStyle name="60% - Accent5 6" xfId="292"/>
    <cellStyle name="60% - Accent5 7" xfId="293"/>
    <cellStyle name="60% - Accent5 8" xfId="294"/>
    <cellStyle name="60% - Accent5 9" xfId="295"/>
    <cellStyle name="60% - Accent6 10" xfId="296"/>
    <cellStyle name="60% - Accent6 11" xfId="297"/>
    <cellStyle name="60% - Accent6 12" xfId="298"/>
    <cellStyle name="60% - Accent6 13" xfId="299"/>
    <cellStyle name="60% - Accent6 14" xfId="300"/>
    <cellStyle name="60% - Accent6 2" xfId="301"/>
    <cellStyle name="60% - Accent6 2 2" xfId="302"/>
    <cellStyle name="60% - Accent6 2 3" xfId="303"/>
    <cellStyle name="60% - Accent6 2 4" xfId="304"/>
    <cellStyle name="60% - Accent6 2 5" xfId="305"/>
    <cellStyle name="60% - Accent6 3" xfId="306"/>
    <cellStyle name="60% - Accent6 4" xfId="307"/>
    <cellStyle name="60% - Accent6 5" xfId="308"/>
    <cellStyle name="60% - Accent6 6" xfId="309"/>
    <cellStyle name="60% - Accent6 7" xfId="310"/>
    <cellStyle name="60% - Accent6 8" xfId="311"/>
    <cellStyle name="60% - Accent6 9" xfId="312"/>
    <cellStyle name="Accent1 10" xfId="313"/>
    <cellStyle name="Accent1 11" xfId="314"/>
    <cellStyle name="Accent1 12" xfId="315"/>
    <cellStyle name="Accent1 13" xfId="316"/>
    <cellStyle name="Accent1 14" xfId="317"/>
    <cellStyle name="Accent1 2" xfId="318"/>
    <cellStyle name="Accent1 2 2" xfId="319"/>
    <cellStyle name="Accent1 2 3" xfId="320"/>
    <cellStyle name="Accent1 2 4" xfId="321"/>
    <cellStyle name="Accent1 2 5" xfId="322"/>
    <cellStyle name="Accent1 3" xfId="323"/>
    <cellStyle name="Accent1 4" xfId="324"/>
    <cellStyle name="Accent1 5" xfId="325"/>
    <cellStyle name="Accent1 6" xfId="326"/>
    <cellStyle name="Accent1 7" xfId="327"/>
    <cellStyle name="Accent1 8" xfId="328"/>
    <cellStyle name="Accent1 9" xfId="329"/>
    <cellStyle name="Accent2 10" xfId="330"/>
    <cellStyle name="Accent2 11" xfId="331"/>
    <cellStyle name="Accent2 12" xfId="332"/>
    <cellStyle name="Accent2 13" xfId="333"/>
    <cellStyle name="Accent2 14" xfId="334"/>
    <cellStyle name="Accent2 2" xfId="335"/>
    <cellStyle name="Accent2 2 2" xfId="336"/>
    <cellStyle name="Accent2 2 3" xfId="337"/>
    <cellStyle name="Accent2 2 4" xfId="338"/>
    <cellStyle name="Accent2 2 5" xfId="339"/>
    <cellStyle name="Accent2 3" xfId="340"/>
    <cellStyle name="Accent2 4" xfId="341"/>
    <cellStyle name="Accent2 5" xfId="342"/>
    <cellStyle name="Accent2 6" xfId="343"/>
    <cellStyle name="Accent2 7" xfId="344"/>
    <cellStyle name="Accent2 8" xfId="345"/>
    <cellStyle name="Accent2 9" xfId="346"/>
    <cellStyle name="Accent3 10" xfId="347"/>
    <cellStyle name="Accent3 11" xfId="348"/>
    <cellStyle name="Accent3 12" xfId="349"/>
    <cellStyle name="Accent3 13" xfId="350"/>
    <cellStyle name="Accent3 14" xfId="351"/>
    <cellStyle name="Accent3 2" xfId="352"/>
    <cellStyle name="Accent3 2 2" xfId="353"/>
    <cellStyle name="Accent3 2 3" xfId="354"/>
    <cellStyle name="Accent3 2 4" xfId="355"/>
    <cellStyle name="Accent3 2 5" xfId="356"/>
    <cellStyle name="Accent3 3" xfId="357"/>
    <cellStyle name="Accent3 4" xfId="358"/>
    <cellStyle name="Accent3 5" xfId="359"/>
    <cellStyle name="Accent3 6" xfId="360"/>
    <cellStyle name="Accent3 7" xfId="361"/>
    <cellStyle name="Accent3 8" xfId="362"/>
    <cellStyle name="Accent3 9" xfId="363"/>
    <cellStyle name="Accent4 10" xfId="364"/>
    <cellStyle name="Accent4 11" xfId="365"/>
    <cellStyle name="Accent4 12" xfId="366"/>
    <cellStyle name="Accent4 13" xfId="367"/>
    <cellStyle name="Accent4 14" xfId="368"/>
    <cellStyle name="Accent4 2" xfId="369"/>
    <cellStyle name="Accent4 2 2" xfId="370"/>
    <cellStyle name="Accent4 2 3" xfId="371"/>
    <cellStyle name="Accent4 2 4" xfId="372"/>
    <cellStyle name="Accent4 2 5" xfId="373"/>
    <cellStyle name="Accent4 3" xfId="374"/>
    <cellStyle name="Accent4 4" xfId="375"/>
    <cellStyle name="Accent4 5" xfId="376"/>
    <cellStyle name="Accent4 6" xfId="377"/>
    <cellStyle name="Accent4 7" xfId="378"/>
    <cellStyle name="Accent4 8" xfId="379"/>
    <cellStyle name="Accent4 9" xfId="380"/>
    <cellStyle name="Accent5 10" xfId="381"/>
    <cellStyle name="Accent5 11" xfId="382"/>
    <cellStyle name="Accent5 12" xfId="383"/>
    <cellStyle name="Accent5 13" xfId="384"/>
    <cellStyle name="Accent5 14" xfId="385"/>
    <cellStyle name="Accent5 2" xfId="386"/>
    <cellStyle name="Accent5 2 2" xfId="387"/>
    <cellStyle name="Accent5 2 3" xfId="388"/>
    <cellStyle name="Accent5 2 4" xfId="389"/>
    <cellStyle name="Accent5 2 5" xfId="390"/>
    <cellStyle name="Accent5 3" xfId="391"/>
    <cellStyle name="Accent5 4" xfId="392"/>
    <cellStyle name="Accent5 5" xfId="393"/>
    <cellStyle name="Accent5 6" xfId="394"/>
    <cellStyle name="Accent5 7" xfId="395"/>
    <cellStyle name="Accent5 8" xfId="396"/>
    <cellStyle name="Accent5 9" xfId="397"/>
    <cellStyle name="Accent6 10" xfId="398"/>
    <cellStyle name="Accent6 11" xfId="399"/>
    <cellStyle name="Accent6 12" xfId="400"/>
    <cellStyle name="Accent6 13" xfId="401"/>
    <cellStyle name="Accent6 14" xfId="402"/>
    <cellStyle name="Accent6 2" xfId="403"/>
    <cellStyle name="Accent6 2 2" xfId="404"/>
    <cellStyle name="Accent6 2 3" xfId="405"/>
    <cellStyle name="Accent6 2 4" xfId="406"/>
    <cellStyle name="Accent6 2 5" xfId="407"/>
    <cellStyle name="Accent6 3" xfId="408"/>
    <cellStyle name="Accent6 4" xfId="409"/>
    <cellStyle name="Accent6 5" xfId="410"/>
    <cellStyle name="Accent6 6" xfId="411"/>
    <cellStyle name="Accent6 7" xfId="412"/>
    <cellStyle name="Accent6 8" xfId="413"/>
    <cellStyle name="Accent6 9" xfId="414"/>
    <cellStyle name="Bad 10" xfId="415"/>
    <cellStyle name="Bad 11" xfId="416"/>
    <cellStyle name="Bad 12" xfId="417"/>
    <cellStyle name="Bad 13" xfId="418"/>
    <cellStyle name="Bad 14" xfId="419"/>
    <cellStyle name="Bad 2" xfId="420"/>
    <cellStyle name="Bad 2 2" xfId="421"/>
    <cellStyle name="Bad 2 3" xfId="422"/>
    <cellStyle name="Bad 2 4" xfId="423"/>
    <cellStyle name="Bad 2 5" xfId="424"/>
    <cellStyle name="Bad 3" xfId="425"/>
    <cellStyle name="Bad 4" xfId="426"/>
    <cellStyle name="Bad 5" xfId="427"/>
    <cellStyle name="Bad 6" xfId="428"/>
    <cellStyle name="Bad 7" xfId="429"/>
    <cellStyle name="Bad 8" xfId="430"/>
    <cellStyle name="Bad 9" xfId="431"/>
    <cellStyle name="Calculation 10" xfId="432"/>
    <cellStyle name="Calculation 11" xfId="433"/>
    <cellStyle name="Calculation 12" xfId="434"/>
    <cellStyle name="Calculation 13" xfId="435"/>
    <cellStyle name="Calculation 14" xfId="436"/>
    <cellStyle name="Calculation 2" xfId="437"/>
    <cellStyle name="Calculation 2 2" xfId="438"/>
    <cellStyle name="Calculation 2 3" xfId="439"/>
    <cellStyle name="Calculation 2 4" xfId="440"/>
    <cellStyle name="Calculation 2 5" xfId="441"/>
    <cellStyle name="Calculation 3" xfId="442"/>
    <cellStyle name="Calculation 4" xfId="443"/>
    <cellStyle name="Calculation 5" xfId="444"/>
    <cellStyle name="Calculation 6" xfId="445"/>
    <cellStyle name="Calculation 7" xfId="446"/>
    <cellStyle name="Calculation 8" xfId="447"/>
    <cellStyle name="Calculation 9" xfId="448"/>
    <cellStyle name="Check Cell 10" xfId="449"/>
    <cellStyle name="Check Cell 11" xfId="450"/>
    <cellStyle name="Check Cell 12" xfId="451"/>
    <cellStyle name="Check Cell 13" xfId="452"/>
    <cellStyle name="Check Cell 14" xfId="453"/>
    <cellStyle name="Check Cell 2" xfId="454"/>
    <cellStyle name="Check Cell 2 2" xfId="455"/>
    <cellStyle name="Check Cell 2 3" xfId="456"/>
    <cellStyle name="Check Cell 2 4" xfId="457"/>
    <cellStyle name="Check Cell 2 5" xfId="458"/>
    <cellStyle name="Check Cell 3" xfId="459"/>
    <cellStyle name="Check Cell 4" xfId="460"/>
    <cellStyle name="Check Cell 5" xfId="461"/>
    <cellStyle name="Check Cell 6" xfId="462"/>
    <cellStyle name="Check Cell 7" xfId="463"/>
    <cellStyle name="Check Cell 8" xfId="464"/>
    <cellStyle name="Check Cell 9" xfId="465"/>
    <cellStyle name="clsAltData" xfId="466"/>
    <cellStyle name="clsAltMRVData" xfId="467"/>
    <cellStyle name="clsBlank" xfId="468"/>
    <cellStyle name="clsColumnHeader" xfId="469"/>
    <cellStyle name="clsData" xfId="470"/>
    <cellStyle name="clsDefault" xfId="471"/>
    <cellStyle name="clsFooter" xfId="472"/>
    <cellStyle name="clsIndexTableTitle" xfId="473"/>
    <cellStyle name="clsMRVData" xfId="474"/>
    <cellStyle name="clsReportFooter" xfId="475"/>
    <cellStyle name="clsReportHeader" xfId="476"/>
    <cellStyle name="clsRowHeader" xfId="477"/>
    <cellStyle name="clsScale" xfId="478"/>
    <cellStyle name="clsSection" xfId="479"/>
    <cellStyle name="Comma" xfId="480" builtinId="3"/>
    <cellStyle name="Comma 2" xfId="481"/>
    <cellStyle name="Comma 2 2" xfId="482"/>
    <cellStyle name="Comma 2 2 2" xfId="483"/>
    <cellStyle name="Comma 2 3" xfId="484"/>
    <cellStyle name="Comma 2 4" xfId="485"/>
    <cellStyle name="Comma 2 5" xfId="486"/>
    <cellStyle name="Comma 2 6" xfId="487"/>
    <cellStyle name="Comma 2 7" xfId="488"/>
    <cellStyle name="Comma 3" xfId="489"/>
    <cellStyle name="Comma 4" xfId="490"/>
    <cellStyle name="Comma 5" xfId="491"/>
    <cellStyle name="Comma 6" xfId="492"/>
    <cellStyle name="Comma_Copy of Aneksi" xfId="493"/>
    <cellStyle name="Comma_Sheet1" xfId="494"/>
    <cellStyle name="Currency 2" xfId="495"/>
    <cellStyle name="Currency 3" xfId="496"/>
    <cellStyle name="Currency 4" xfId="497"/>
    <cellStyle name="Date" xfId="498"/>
    <cellStyle name="Euro" xfId="499"/>
    <cellStyle name="Excel.Chart" xfId="500"/>
    <cellStyle name="Explanatory Text 10" xfId="501"/>
    <cellStyle name="Explanatory Text 11" xfId="502"/>
    <cellStyle name="Explanatory Text 12" xfId="503"/>
    <cellStyle name="Explanatory Text 13" xfId="504"/>
    <cellStyle name="Explanatory Text 14" xfId="505"/>
    <cellStyle name="Explanatory Text 2" xfId="506"/>
    <cellStyle name="Explanatory Text 2 2" xfId="507"/>
    <cellStyle name="Explanatory Text 2 3" xfId="508"/>
    <cellStyle name="Explanatory Text 2 4" xfId="509"/>
    <cellStyle name="Explanatory Text 2 5" xfId="510"/>
    <cellStyle name="Explanatory Text 3" xfId="511"/>
    <cellStyle name="Explanatory Text 4" xfId="512"/>
    <cellStyle name="Explanatory Text 5" xfId="513"/>
    <cellStyle name="Explanatory Text 6" xfId="514"/>
    <cellStyle name="Explanatory Text 7" xfId="515"/>
    <cellStyle name="Explanatory Text 8" xfId="516"/>
    <cellStyle name="Explanatory Text 9" xfId="517"/>
    <cellStyle name="Fixed" xfId="518"/>
    <cellStyle name="Good 10" xfId="519"/>
    <cellStyle name="Good 11" xfId="520"/>
    <cellStyle name="Good 12" xfId="521"/>
    <cellStyle name="Good 13" xfId="522"/>
    <cellStyle name="Good 14" xfId="523"/>
    <cellStyle name="Good 2" xfId="524"/>
    <cellStyle name="Good 2 2" xfId="525"/>
    <cellStyle name="Good 2 3" xfId="526"/>
    <cellStyle name="Good 2 4" xfId="527"/>
    <cellStyle name="Good 2 5" xfId="528"/>
    <cellStyle name="Good 3" xfId="529"/>
    <cellStyle name="Good 4" xfId="530"/>
    <cellStyle name="Good 5" xfId="531"/>
    <cellStyle name="Good 6" xfId="532"/>
    <cellStyle name="Good 7" xfId="533"/>
    <cellStyle name="Good 8" xfId="534"/>
    <cellStyle name="Good 9" xfId="535"/>
    <cellStyle name="Heading 1 10" xfId="536"/>
    <cellStyle name="Heading 1 11" xfId="537"/>
    <cellStyle name="Heading 1 12" xfId="538"/>
    <cellStyle name="Heading 1 13" xfId="539"/>
    <cellStyle name="Heading 1 14" xfId="540"/>
    <cellStyle name="Heading 1 2" xfId="541"/>
    <cellStyle name="Heading 1 2 2" xfId="542"/>
    <cellStyle name="Heading 1 2 3" xfId="543"/>
    <cellStyle name="Heading 1 2 4" xfId="544"/>
    <cellStyle name="Heading 1 2 5" xfId="545"/>
    <cellStyle name="Heading 1 3" xfId="546"/>
    <cellStyle name="Heading 1 4" xfId="547"/>
    <cellStyle name="Heading 1 5" xfId="548"/>
    <cellStyle name="Heading 1 6" xfId="549"/>
    <cellStyle name="Heading 1 7" xfId="550"/>
    <cellStyle name="Heading 1 8" xfId="551"/>
    <cellStyle name="Heading 1 9" xfId="552"/>
    <cellStyle name="Heading 2 10" xfId="553"/>
    <cellStyle name="Heading 2 11" xfId="554"/>
    <cellStyle name="Heading 2 12" xfId="555"/>
    <cellStyle name="Heading 2 13" xfId="556"/>
    <cellStyle name="Heading 2 14" xfId="557"/>
    <cellStyle name="Heading 2 2" xfId="558"/>
    <cellStyle name="Heading 2 2 2" xfId="559"/>
    <cellStyle name="Heading 2 2 3" xfId="560"/>
    <cellStyle name="Heading 2 2 4" xfId="561"/>
    <cellStyle name="Heading 2 2 5" xfId="562"/>
    <cellStyle name="Heading 2 3" xfId="563"/>
    <cellStyle name="Heading 2 4" xfId="564"/>
    <cellStyle name="Heading 2 5" xfId="565"/>
    <cellStyle name="Heading 2 6" xfId="566"/>
    <cellStyle name="Heading 2 7" xfId="567"/>
    <cellStyle name="Heading 2 8" xfId="568"/>
    <cellStyle name="Heading 2 9" xfId="569"/>
    <cellStyle name="Heading 3 10" xfId="570"/>
    <cellStyle name="Heading 3 11" xfId="571"/>
    <cellStyle name="Heading 3 12" xfId="572"/>
    <cellStyle name="Heading 3 13" xfId="573"/>
    <cellStyle name="Heading 3 14" xfId="574"/>
    <cellStyle name="Heading 3 2" xfId="575"/>
    <cellStyle name="Heading 3 2 2" xfId="576"/>
    <cellStyle name="Heading 3 2 3" xfId="577"/>
    <cellStyle name="Heading 3 2 4" xfId="578"/>
    <cellStyle name="Heading 3 2 5" xfId="579"/>
    <cellStyle name="Heading 3 3" xfId="580"/>
    <cellStyle name="Heading 3 4" xfId="581"/>
    <cellStyle name="Heading 3 5" xfId="582"/>
    <cellStyle name="Heading 3 6" xfId="583"/>
    <cellStyle name="Heading 3 7" xfId="584"/>
    <cellStyle name="Heading 3 8" xfId="585"/>
    <cellStyle name="Heading 3 9" xfId="586"/>
    <cellStyle name="Heading 4 10" xfId="587"/>
    <cellStyle name="Heading 4 11" xfId="588"/>
    <cellStyle name="Heading 4 12" xfId="589"/>
    <cellStyle name="Heading 4 13" xfId="590"/>
    <cellStyle name="Heading 4 14" xfId="591"/>
    <cellStyle name="Heading 4 2" xfId="592"/>
    <cellStyle name="Heading 4 2 2" xfId="593"/>
    <cellStyle name="Heading 4 2 3" xfId="594"/>
    <cellStyle name="Heading 4 2 4" xfId="595"/>
    <cellStyle name="Heading 4 2 5" xfId="596"/>
    <cellStyle name="Heading 4 3" xfId="597"/>
    <cellStyle name="Heading 4 4" xfId="598"/>
    <cellStyle name="Heading 4 5" xfId="599"/>
    <cellStyle name="Heading 4 6" xfId="600"/>
    <cellStyle name="Heading 4 7" xfId="601"/>
    <cellStyle name="Heading 4 8" xfId="602"/>
    <cellStyle name="Heading 4 9" xfId="603"/>
    <cellStyle name="HEADING1" xfId="604"/>
    <cellStyle name="HEADING2" xfId="605"/>
    <cellStyle name="imf-one decimal" xfId="606"/>
    <cellStyle name="imf-zero decimal" xfId="607"/>
    <cellStyle name="Input 10" xfId="608"/>
    <cellStyle name="Input 11" xfId="609"/>
    <cellStyle name="Input 12" xfId="610"/>
    <cellStyle name="Input 13" xfId="611"/>
    <cellStyle name="Input 14" xfId="612"/>
    <cellStyle name="Input 2" xfId="613"/>
    <cellStyle name="Input 2 2" xfId="614"/>
    <cellStyle name="Input 2 3" xfId="615"/>
    <cellStyle name="Input 2 4" xfId="616"/>
    <cellStyle name="Input 2 5" xfId="617"/>
    <cellStyle name="Input 3" xfId="618"/>
    <cellStyle name="Input 4" xfId="619"/>
    <cellStyle name="Input 5" xfId="620"/>
    <cellStyle name="Input 6" xfId="621"/>
    <cellStyle name="Input 7" xfId="622"/>
    <cellStyle name="Input 8" xfId="623"/>
    <cellStyle name="Input 9" xfId="624"/>
    <cellStyle name="Linked Cell 10" xfId="625"/>
    <cellStyle name="Linked Cell 11" xfId="626"/>
    <cellStyle name="Linked Cell 12" xfId="627"/>
    <cellStyle name="Linked Cell 13" xfId="628"/>
    <cellStyle name="Linked Cell 14" xfId="629"/>
    <cellStyle name="Linked Cell 2" xfId="630"/>
    <cellStyle name="Linked Cell 2 2" xfId="631"/>
    <cellStyle name="Linked Cell 2 3" xfId="632"/>
    <cellStyle name="Linked Cell 2 4" xfId="633"/>
    <cellStyle name="Linked Cell 2 5" xfId="634"/>
    <cellStyle name="Linked Cell 3" xfId="635"/>
    <cellStyle name="Linked Cell 4" xfId="636"/>
    <cellStyle name="Linked Cell 5" xfId="637"/>
    <cellStyle name="Linked Cell 6" xfId="638"/>
    <cellStyle name="Linked Cell 7" xfId="639"/>
    <cellStyle name="Linked Cell 8" xfId="640"/>
    <cellStyle name="Linked Cell 9" xfId="641"/>
    <cellStyle name="Millares [0]_11.1.3. bis" xfId="642"/>
    <cellStyle name="Millares_11.1.3. bis" xfId="643"/>
    <cellStyle name="Moneda [0]_11.1.3. bis" xfId="644"/>
    <cellStyle name="Moneda_11.1.3. bis" xfId="645"/>
    <cellStyle name="Neutral 10" xfId="646"/>
    <cellStyle name="Neutral 11" xfId="647"/>
    <cellStyle name="Neutral 12" xfId="648"/>
    <cellStyle name="Neutral 13" xfId="649"/>
    <cellStyle name="Neutral 14" xfId="650"/>
    <cellStyle name="Neutral 2" xfId="651"/>
    <cellStyle name="Neutral 2 2" xfId="652"/>
    <cellStyle name="Neutral 2 3" xfId="653"/>
    <cellStyle name="Neutral 2 4" xfId="654"/>
    <cellStyle name="Neutral 2 5" xfId="655"/>
    <cellStyle name="Neutral 3" xfId="656"/>
    <cellStyle name="Neutral 4" xfId="657"/>
    <cellStyle name="Neutral 5" xfId="658"/>
    <cellStyle name="Neutral 6" xfId="659"/>
    <cellStyle name="Neutral 7" xfId="660"/>
    <cellStyle name="Neutral 8" xfId="661"/>
    <cellStyle name="Neutral 9" xfId="662"/>
    <cellStyle name="Normal" xfId="0" builtinId="0"/>
    <cellStyle name="Normal - Style1" xfId="663"/>
    <cellStyle name="Normal - Style1 2" xfId="664"/>
    <cellStyle name="Normal - Style1 3" xfId="665"/>
    <cellStyle name="Normal - Style2" xfId="666"/>
    <cellStyle name="Normal 10" xfId="667"/>
    <cellStyle name="Normal 10 2" xfId="668"/>
    <cellStyle name="Normal 10 3" xfId="669"/>
    <cellStyle name="Normal 10 4" xfId="670"/>
    <cellStyle name="Normal 10 5" xfId="671"/>
    <cellStyle name="Normal 10 6" xfId="672"/>
    <cellStyle name="Normal 10 7" xfId="673"/>
    <cellStyle name="Normal 10 8" xfId="674"/>
    <cellStyle name="Normal 10 9" xfId="675"/>
    <cellStyle name="Normal 11" xfId="676"/>
    <cellStyle name="Normal 11 2" xfId="677"/>
    <cellStyle name="Normal 11 3" xfId="678"/>
    <cellStyle name="Normal 11 4" xfId="679"/>
    <cellStyle name="Normal 11 5" xfId="680"/>
    <cellStyle name="Normal 11 6" xfId="681"/>
    <cellStyle name="Normal 11 7" xfId="682"/>
    <cellStyle name="Normal 11 8" xfId="683"/>
    <cellStyle name="Normal 11 9" xfId="684"/>
    <cellStyle name="Normal 12" xfId="685"/>
    <cellStyle name="Normal 12 2" xfId="686"/>
    <cellStyle name="Normal 12 3" xfId="687"/>
    <cellStyle name="Normal 12 4" xfId="688"/>
    <cellStyle name="Normal 12 5" xfId="689"/>
    <cellStyle name="Normal 12 6" xfId="690"/>
    <cellStyle name="Normal 12 7" xfId="691"/>
    <cellStyle name="Normal 12 8" xfId="692"/>
    <cellStyle name="Normal 12 9" xfId="693"/>
    <cellStyle name="Normal 13" xfId="694"/>
    <cellStyle name="Normal 13 2" xfId="695"/>
    <cellStyle name="Normal 13 3" xfId="696"/>
    <cellStyle name="Normal 13 4" xfId="697"/>
    <cellStyle name="Normal 13 5" xfId="698"/>
    <cellStyle name="Normal 13 6" xfId="699"/>
    <cellStyle name="Normal 13 7" xfId="700"/>
    <cellStyle name="Normal 13 8" xfId="701"/>
    <cellStyle name="Normal 13 9" xfId="702"/>
    <cellStyle name="Normal 14" xfId="703"/>
    <cellStyle name="Normal 15" xfId="704"/>
    <cellStyle name="Normal 16" xfId="705"/>
    <cellStyle name="Normal 16 2" xfId="706"/>
    <cellStyle name="Normal 16 2 2" xfId="707"/>
    <cellStyle name="Normal 17" xfId="708"/>
    <cellStyle name="Normal 17 2" xfId="709"/>
    <cellStyle name="Normal 17 3" xfId="710"/>
    <cellStyle name="Normal 18" xfId="711"/>
    <cellStyle name="Normal 19" xfId="712"/>
    <cellStyle name="Normal 2" xfId="713"/>
    <cellStyle name="Normal 2 10" xfId="714"/>
    <cellStyle name="Normal 2 11" xfId="715"/>
    <cellStyle name="Normal 2 12" xfId="716"/>
    <cellStyle name="Normal 2 13" xfId="717"/>
    <cellStyle name="Normal 2 2" xfId="718"/>
    <cellStyle name="Normal 2 2 2" xfId="719"/>
    <cellStyle name="Normal 2 2 2 2" xfId="720"/>
    <cellStyle name="Normal 2 2 3" xfId="721"/>
    <cellStyle name="Normal 2 3" xfId="722"/>
    <cellStyle name="Normal 2 4" xfId="723"/>
    <cellStyle name="Normal 2 5" xfId="724"/>
    <cellStyle name="Normal 2 6" xfId="725"/>
    <cellStyle name="Normal 2 7" xfId="726"/>
    <cellStyle name="Normal 2 8" xfId="727"/>
    <cellStyle name="Normal 2 9" xfId="728"/>
    <cellStyle name="Normal 2_Aneks-30.09.2008" xfId="729"/>
    <cellStyle name="Normal 20" xfId="730"/>
    <cellStyle name="Normal 21" xfId="731"/>
    <cellStyle name="Normal 22" xfId="732"/>
    <cellStyle name="Normal 23" xfId="733"/>
    <cellStyle name="Normal 24" xfId="734"/>
    <cellStyle name="Normal 25" xfId="735"/>
    <cellStyle name="Normal 26" xfId="736"/>
    <cellStyle name="Normal 27" xfId="737"/>
    <cellStyle name="Normal 27 2" xfId="738"/>
    <cellStyle name="Normal 28" xfId="739"/>
    <cellStyle name="Normal 28 2" xfId="740"/>
    <cellStyle name="Normal 29" xfId="741"/>
    <cellStyle name="Normal 29 2" xfId="742"/>
    <cellStyle name="Normal 3" xfId="743"/>
    <cellStyle name="Normal 3 10" xfId="744"/>
    <cellStyle name="Normal 3 11" xfId="745"/>
    <cellStyle name="Normal 3 2" xfId="746"/>
    <cellStyle name="Normal 3 3" xfId="747"/>
    <cellStyle name="Normal 3 4" xfId="748"/>
    <cellStyle name="Normal 3 5" xfId="749"/>
    <cellStyle name="Normal 3 6" xfId="750"/>
    <cellStyle name="Normal 3 7" xfId="751"/>
    <cellStyle name="Normal 3 8" xfId="752"/>
    <cellStyle name="Normal 3 9" xfId="753"/>
    <cellStyle name="Normal 3_aneks depoziti" xfId="754"/>
    <cellStyle name="Normal 30" xfId="755"/>
    <cellStyle name="Normal 30 2" xfId="756"/>
    <cellStyle name="Normal 31" xfId="757"/>
    <cellStyle name="Normal 32" xfId="758"/>
    <cellStyle name="Normal 33" xfId="759"/>
    <cellStyle name="Normal 4" xfId="760"/>
    <cellStyle name="Normal 4 10" xfId="761"/>
    <cellStyle name="Normal 4 2" xfId="762"/>
    <cellStyle name="Normal 4 3" xfId="763"/>
    <cellStyle name="Normal 4 4" xfId="764"/>
    <cellStyle name="Normal 4 5" xfId="765"/>
    <cellStyle name="Normal 4 6" xfId="766"/>
    <cellStyle name="Normal 4 7" xfId="767"/>
    <cellStyle name="Normal 4 8" xfId="768"/>
    <cellStyle name="Normal 4 9" xfId="769"/>
    <cellStyle name="Normal 5" xfId="770"/>
    <cellStyle name="Normal 5 2" xfId="771"/>
    <cellStyle name="Normal 5 3" xfId="772"/>
    <cellStyle name="Normal 5 4" xfId="773"/>
    <cellStyle name="Normal 5 5" xfId="774"/>
    <cellStyle name="Normal 5 6" xfId="775"/>
    <cellStyle name="Normal 5 7" xfId="776"/>
    <cellStyle name="Normal 5 8" xfId="777"/>
    <cellStyle name="Normal 5 9" xfId="778"/>
    <cellStyle name="Normal 6" xfId="779"/>
    <cellStyle name="Normal 6 2" xfId="780"/>
    <cellStyle name="Normal 6 3" xfId="781"/>
    <cellStyle name="Normal 6 4" xfId="782"/>
    <cellStyle name="Normal 6 5" xfId="783"/>
    <cellStyle name="Normal 6 6" xfId="784"/>
    <cellStyle name="Normal 6 7" xfId="785"/>
    <cellStyle name="Normal 6 8" xfId="786"/>
    <cellStyle name="Normal 6 9" xfId="787"/>
    <cellStyle name="Normal 67" xfId="788"/>
    <cellStyle name="Normal 7" xfId="789"/>
    <cellStyle name="Normal 7 2" xfId="790"/>
    <cellStyle name="Normal 7 3" xfId="791"/>
    <cellStyle name="Normal 7 4" xfId="792"/>
    <cellStyle name="Normal 7 5" xfId="793"/>
    <cellStyle name="Normal 7 6" xfId="794"/>
    <cellStyle name="Normal 7 7" xfId="795"/>
    <cellStyle name="Normal 7 8" xfId="796"/>
    <cellStyle name="Normal 7 9" xfId="797"/>
    <cellStyle name="Normal 8" xfId="798"/>
    <cellStyle name="Normal 8 2" xfId="799"/>
    <cellStyle name="Normal 8 3" xfId="800"/>
    <cellStyle name="Normal 8 4" xfId="801"/>
    <cellStyle name="Normal 8 5" xfId="802"/>
    <cellStyle name="Normal 8 6" xfId="803"/>
    <cellStyle name="Normal 8 7" xfId="804"/>
    <cellStyle name="Normal 8 8" xfId="805"/>
    <cellStyle name="Normal 8 9" xfId="806"/>
    <cellStyle name="Normal 9" xfId="807"/>
    <cellStyle name="Normal 9 2" xfId="808"/>
    <cellStyle name="Normal 9 3" xfId="809"/>
    <cellStyle name="Normal 9 4" xfId="810"/>
    <cellStyle name="Normal 9 5" xfId="811"/>
    <cellStyle name="Normal 9 6" xfId="812"/>
    <cellStyle name="Normal 9 7" xfId="813"/>
    <cellStyle name="Normal 9 8" xfId="814"/>
    <cellStyle name="Normal 9 9" xfId="815"/>
    <cellStyle name="Normal_Sheet1" xfId="816"/>
    <cellStyle name="normální_List1" xfId="817"/>
    <cellStyle name="Note 10" xfId="818"/>
    <cellStyle name="Note 11" xfId="819"/>
    <cellStyle name="Note 12" xfId="820"/>
    <cellStyle name="Note 13" xfId="821"/>
    <cellStyle name="Note 14" xfId="822"/>
    <cellStyle name="Note 2" xfId="823"/>
    <cellStyle name="Note 2 2" xfId="824"/>
    <cellStyle name="Note 2 3" xfId="825"/>
    <cellStyle name="Note 2 4" xfId="826"/>
    <cellStyle name="Note 2 5" xfId="827"/>
    <cellStyle name="Note 3" xfId="828"/>
    <cellStyle name="Note 4" xfId="829"/>
    <cellStyle name="Note 5" xfId="830"/>
    <cellStyle name="Note 6" xfId="831"/>
    <cellStyle name="Note 7" xfId="832"/>
    <cellStyle name="Note 8" xfId="833"/>
    <cellStyle name="Note 9" xfId="834"/>
    <cellStyle name="Output 10" xfId="835"/>
    <cellStyle name="Output 11" xfId="836"/>
    <cellStyle name="Output 12" xfId="837"/>
    <cellStyle name="Output 13" xfId="838"/>
    <cellStyle name="Output 14" xfId="839"/>
    <cellStyle name="Output 2" xfId="840"/>
    <cellStyle name="Output 2 2" xfId="841"/>
    <cellStyle name="Output 2 3" xfId="842"/>
    <cellStyle name="Output 2 4" xfId="843"/>
    <cellStyle name="Output 2 5" xfId="844"/>
    <cellStyle name="Output 3" xfId="845"/>
    <cellStyle name="Output 4" xfId="846"/>
    <cellStyle name="Output 5" xfId="847"/>
    <cellStyle name="Output 6" xfId="848"/>
    <cellStyle name="Output 7" xfId="849"/>
    <cellStyle name="Output 8" xfId="850"/>
    <cellStyle name="Output 9" xfId="851"/>
    <cellStyle name="Percent" xfId="852" builtinId="5"/>
    <cellStyle name="Percent 10" xfId="853"/>
    <cellStyle name="Percent 11" xfId="854"/>
    <cellStyle name="Percent 2" xfId="855"/>
    <cellStyle name="Percent 2 2" xfId="856"/>
    <cellStyle name="Percent 2 2 2" xfId="857"/>
    <cellStyle name="Percent 2 3" xfId="858"/>
    <cellStyle name="Percent 2 4" xfId="859"/>
    <cellStyle name="Percent 2 5" xfId="860"/>
    <cellStyle name="Percent 2 6" xfId="861"/>
    <cellStyle name="Percent 2 7" xfId="862"/>
    <cellStyle name="Percent 3" xfId="863"/>
    <cellStyle name="Percent 3 2" xfId="864"/>
    <cellStyle name="Percent 4" xfId="865"/>
    <cellStyle name="Percent 5" xfId="866"/>
    <cellStyle name="Percent 6" xfId="867"/>
    <cellStyle name="Percent 7" xfId="868"/>
    <cellStyle name="Percent 8" xfId="869"/>
    <cellStyle name="Percent 9" xfId="870"/>
    <cellStyle name="percentage difference one decimal" xfId="871"/>
    <cellStyle name="percentage difference zero decimal" xfId="872"/>
    <cellStyle name="Style 1" xfId="873"/>
    <cellStyle name="Style 1 2" xfId="874"/>
    <cellStyle name="Style 1 3" xfId="875"/>
    <cellStyle name="Title 10" xfId="876"/>
    <cellStyle name="Title 11" xfId="877"/>
    <cellStyle name="Title 12" xfId="878"/>
    <cellStyle name="Title 13" xfId="879"/>
    <cellStyle name="Title 14" xfId="880"/>
    <cellStyle name="Title 2" xfId="881"/>
    <cellStyle name="Title 2 2" xfId="882"/>
    <cellStyle name="Title 2 3" xfId="883"/>
    <cellStyle name="Title 2 4" xfId="884"/>
    <cellStyle name="Title 2 5" xfId="885"/>
    <cellStyle name="Title 3" xfId="886"/>
    <cellStyle name="Title 4" xfId="887"/>
    <cellStyle name="Title 5" xfId="888"/>
    <cellStyle name="Title 6" xfId="889"/>
    <cellStyle name="Title 7" xfId="890"/>
    <cellStyle name="Title 8" xfId="891"/>
    <cellStyle name="Title 9" xfId="892"/>
    <cellStyle name="Total 10" xfId="893"/>
    <cellStyle name="Total 11" xfId="894"/>
    <cellStyle name="Total 12" xfId="895"/>
    <cellStyle name="Total 13" xfId="896"/>
    <cellStyle name="Total 14" xfId="897"/>
    <cellStyle name="Total 2" xfId="898"/>
    <cellStyle name="Total 2 2" xfId="899"/>
    <cellStyle name="Total 2 3" xfId="900"/>
    <cellStyle name="Total 2 4" xfId="901"/>
    <cellStyle name="Total 2 5" xfId="902"/>
    <cellStyle name="Total 3" xfId="903"/>
    <cellStyle name="Total 4" xfId="904"/>
    <cellStyle name="Total 5" xfId="905"/>
    <cellStyle name="Total 6" xfId="906"/>
    <cellStyle name="Total 7" xfId="907"/>
    <cellStyle name="Total 8" xfId="908"/>
    <cellStyle name="Total 9" xfId="909"/>
    <cellStyle name="Warning Text 10" xfId="910"/>
    <cellStyle name="Warning Text 11" xfId="911"/>
    <cellStyle name="Warning Text 12" xfId="912"/>
    <cellStyle name="Warning Text 13" xfId="913"/>
    <cellStyle name="Warning Text 14" xfId="914"/>
    <cellStyle name="Warning Text 2" xfId="915"/>
    <cellStyle name="Warning Text 2 2" xfId="916"/>
    <cellStyle name="Warning Text 2 3" xfId="917"/>
    <cellStyle name="Warning Text 2 4" xfId="918"/>
    <cellStyle name="Warning Text 2 5" xfId="919"/>
    <cellStyle name="Warning Text 3" xfId="920"/>
    <cellStyle name="Warning Text 4" xfId="921"/>
    <cellStyle name="Warning Text 5" xfId="922"/>
    <cellStyle name="Warning Text 6" xfId="923"/>
    <cellStyle name="Warning Text 7" xfId="924"/>
    <cellStyle name="Warning Text 8" xfId="925"/>
    <cellStyle name="Warning Text 9" xfId="926"/>
    <cellStyle name="zero" xfId="9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_nbm\BackUp\Istrazuvanje\DanicaU\External%20sektor\informacii\kvartalni\2006\Q4-2006\Q4.2006_finansiski%20pazari\Yield%20Curve%20IV%20kv.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_nbm\BackUp\DOCUME~1\oliverap\LOCALS~1\Temp\HS\Hs_2004\uvoz_2004\nafta_2004\U_98_defin_2002_1-6_2004_2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_nbm\Backup\BankarskaRegulativa\ViktorijaG\PODATOCI%20ZA%20INTERNET\30.06.2006\konecni\Grupi%20pokazateli%20internet%2030.06.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SimInp1"/>
      <sheetName val="ModDef"/>
      <sheetName val="Model"/>
      <sheetName val="E"/>
      <sheetName val="B"/>
      <sheetName val="transfer"/>
      <sheetName val="C"/>
      <sheetName val="country name lookup"/>
      <sheetName val="table1"/>
      <sheetName val="Cuadro5"/>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k"/>
      <sheetName val="Grafik"/>
      <sheetName val="Box-Trimese~ni dr`avni zapisi"/>
      <sheetName val="TS-Trimesecni drzavni zapisi,Ot"/>
      <sheetName val="TS-Trimese~ni dr`avni zapisi,Ot"/>
      <sheetName val="TS-Razliki vo prinosite"/>
      <sheetName val="Box-Trimese~ni dr`avni zapiData"/>
    </sheetNames>
    <sheetDataSet>
      <sheetData sheetId="0"/>
      <sheetData sheetId="1"/>
      <sheetData sheetId="2" refreshError="1"/>
      <sheetData sheetId="3" refreshError="1"/>
      <sheetData sheetId="4" refreshError="1"/>
      <sheetData sheetId="5" refreshError="1"/>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 val="годишни график за ПП "/>
      <sheetName val="Macro"/>
      <sheetName val="M"/>
      <sheetName val="PROMED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VOZ_kon.99_10_27"/>
      <sheetName val="98_27"/>
      <sheetName val="UVOZ2001_27"/>
      <sheetName val="UVOZ2000_27"/>
      <sheetName val="27 _a.v."/>
      <sheetName val="27"/>
      <sheetName val="proseci"/>
      <sheetName val="BAZA"/>
      <sheetName val="Sheet1"/>
      <sheetName val="def_2002"/>
      <sheetName val="2003"/>
      <sheetName val="2004"/>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atstvo"/>
      <sheetName val="Bilansi"/>
      <sheetName val="Summary"/>
      <sheetName val="podatoci"/>
      <sheetName val="Tabela po grupi"/>
      <sheetName val="Grupa I"/>
      <sheetName val="Grupa II"/>
      <sheetName val="Grupa III"/>
      <sheetName val="BS-aktiva"/>
      <sheetName val="BS-pasiva"/>
      <sheetName val="BU"/>
      <sheetName val="Po grupi"/>
      <sheetName val="kapital"/>
      <sheetName val="aktiva"/>
      <sheetName val="paz.ucest"/>
      <sheetName val="devijacija"/>
      <sheetName val="adekvatnost"/>
      <sheetName val="profitabilnost"/>
      <sheetName val="RZ i KD"/>
      <sheetName val="angliski"/>
      <sheetName val="Internet"/>
    </sheetNames>
    <sheetDataSet>
      <sheetData sheetId="0"/>
      <sheetData sheetId="1"/>
      <sheetData sheetId="2"/>
      <sheetData sheetId="3"/>
      <sheetData sheetId="4"/>
      <sheetData sheetId="5">
        <row r="23">
          <cell r="HM23">
            <v>0</v>
          </cell>
          <cell r="HN23">
            <v>959126</v>
          </cell>
        </row>
      </sheetData>
      <sheetData sheetId="6">
        <row r="23">
          <cell r="HM23">
            <v>0</v>
          </cell>
          <cell r="HN23">
            <v>221342</v>
          </cell>
        </row>
      </sheetData>
      <sheetData sheetId="7">
        <row r="23">
          <cell r="HM23">
            <v>0</v>
          </cell>
          <cell r="HN23">
            <v>-149101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J25" sqref="J24:J25"/>
    </sheetView>
  </sheetViews>
  <sheetFormatPr defaultColWidth="6.7109375" defaultRowHeight="15"/>
  <cols>
    <col min="1" max="1" width="29.140625" bestFit="1" customWidth="1"/>
    <col min="2" max="2" width="12.28515625" customWidth="1"/>
    <col min="3" max="3" width="14" customWidth="1"/>
    <col min="4" max="4" width="11.5703125" customWidth="1"/>
    <col min="5" max="5" width="9.5703125" customWidth="1"/>
    <col min="6" max="252" width="9.140625" customWidth="1"/>
    <col min="253" max="253" width="29.140625" bestFit="1" customWidth="1"/>
    <col min="254" max="254" width="7.28515625" bestFit="1" customWidth="1"/>
    <col min="255" max="255" width="7.42578125" bestFit="1"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3">
        <v>38352</v>
      </c>
      <c r="C4" s="974"/>
      <c r="D4" s="974"/>
      <c r="E4" s="975"/>
    </row>
    <row r="5" spans="1:13" ht="24.75" thickBot="1">
      <c r="A5" s="972"/>
      <c r="B5" s="556" t="s">
        <v>37</v>
      </c>
      <c r="C5" s="557" t="s">
        <v>38</v>
      </c>
      <c r="D5" s="557" t="s">
        <v>39</v>
      </c>
      <c r="E5" s="558" t="s">
        <v>40</v>
      </c>
    </row>
    <row r="6" spans="1:13" ht="17.25" customHeight="1" thickBot="1">
      <c r="A6" s="4" t="s">
        <v>2</v>
      </c>
      <c r="B6" s="33">
        <v>3699.0509999999999</v>
      </c>
      <c r="C6" s="34">
        <v>655.10299999999995</v>
      </c>
      <c r="D6" s="34">
        <v>1565.431</v>
      </c>
      <c r="E6" s="457">
        <v>5919.585</v>
      </c>
    </row>
    <row r="7" spans="1:13">
      <c r="A7" s="8" t="s">
        <v>3</v>
      </c>
      <c r="B7" s="35">
        <v>405.017</v>
      </c>
      <c r="C7" s="36">
        <v>160.07499999999999</v>
      </c>
      <c r="D7" s="36">
        <v>266.99200000000002</v>
      </c>
      <c r="E7" s="458">
        <v>832.08399999999995</v>
      </c>
    </row>
    <row r="8" spans="1:13">
      <c r="A8" s="11" t="s">
        <v>4</v>
      </c>
      <c r="B8" s="37">
        <v>1741.8710000000001</v>
      </c>
      <c r="C8" s="38">
        <v>475.44799999999998</v>
      </c>
      <c r="D8" s="38">
        <v>706.41399999999999</v>
      </c>
      <c r="E8" s="458">
        <v>2923.7330000000002</v>
      </c>
    </row>
    <row r="9" spans="1:13">
      <c r="A9" s="11" t="s">
        <v>5</v>
      </c>
      <c r="B9" s="37">
        <v>1043.5740000000001</v>
      </c>
      <c r="C9" s="38">
        <v>55.521999999999998</v>
      </c>
      <c r="D9" s="38">
        <v>562.827</v>
      </c>
      <c r="E9" s="458">
        <v>1661.923</v>
      </c>
    </row>
    <row r="10" spans="1:13">
      <c r="A10" s="11" t="s">
        <v>6</v>
      </c>
      <c r="B10" s="37">
        <v>613.66800000000001</v>
      </c>
      <c r="C10" s="38">
        <v>1.145</v>
      </c>
      <c r="D10" s="38">
        <v>102.495</v>
      </c>
      <c r="E10" s="458">
        <v>717.30799999999999</v>
      </c>
    </row>
    <row r="11" spans="1:13" ht="15.75" thickBot="1">
      <c r="A11" s="14" t="s">
        <v>7</v>
      </c>
      <c r="B11" s="39">
        <v>-105.07899999999999</v>
      </c>
      <c r="C11" s="40">
        <v>-37.087000000000003</v>
      </c>
      <c r="D11" s="40">
        <v>-73.296999999999997</v>
      </c>
      <c r="E11" s="458">
        <v>-215.46299999999999</v>
      </c>
    </row>
    <row r="12" spans="1:13" ht="16.5" customHeight="1" thickBot="1">
      <c r="A12" s="4" t="s">
        <v>8</v>
      </c>
      <c r="B12" s="33">
        <v>-1616.777</v>
      </c>
      <c r="C12" s="34">
        <v>-214.94</v>
      </c>
      <c r="D12" s="34">
        <v>-478.63900000000001</v>
      </c>
      <c r="E12" s="457">
        <v>-2310.3560000000002</v>
      </c>
    </row>
    <row r="13" spans="1:13">
      <c r="A13" s="8" t="s">
        <v>3</v>
      </c>
      <c r="B13" s="35">
        <v>-265.50700000000001</v>
      </c>
      <c r="C13" s="36">
        <v>-15.381</v>
      </c>
      <c r="D13" s="36">
        <v>-91.872</v>
      </c>
      <c r="E13" s="458">
        <v>-372.76</v>
      </c>
    </row>
    <row r="14" spans="1:13">
      <c r="A14" s="11" t="s">
        <v>4</v>
      </c>
      <c r="B14" s="37">
        <v>-387.48599999999999</v>
      </c>
      <c r="C14" s="38">
        <v>-82.847999999999999</v>
      </c>
      <c r="D14" s="38">
        <v>-80.477000000000004</v>
      </c>
      <c r="E14" s="458">
        <v>-550.81100000000004</v>
      </c>
    </row>
    <row r="15" spans="1:13">
      <c r="A15" s="11" t="s">
        <v>5</v>
      </c>
      <c r="B15" s="37">
        <v>-644.57399999999996</v>
      </c>
      <c r="C15" s="38">
        <v>-79.614000000000004</v>
      </c>
      <c r="D15" s="38">
        <v>-166.87200000000001</v>
      </c>
      <c r="E15" s="458">
        <v>-891.06</v>
      </c>
    </row>
    <row r="16" spans="1:13">
      <c r="A16" s="11" t="s">
        <v>6</v>
      </c>
      <c r="B16" s="37">
        <v>-81.043999999999997</v>
      </c>
      <c r="C16" s="38">
        <v>-10.534000000000001</v>
      </c>
      <c r="D16" s="38">
        <v>-97.725999999999999</v>
      </c>
      <c r="E16" s="458">
        <v>-189.304</v>
      </c>
    </row>
    <row r="17" spans="1:7" ht="15.75" thickBot="1">
      <c r="A17" s="14" t="s">
        <v>9</v>
      </c>
      <c r="B17" s="39">
        <v>-238.166</v>
      </c>
      <c r="C17" s="40">
        <v>-26.562999999999999</v>
      </c>
      <c r="D17" s="40">
        <v>-41.692</v>
      </c>
      <c r="E17" s="458">
        <v>-306.42099999999999</v>
      </c>
    </row>
    <row r="18" spans="1:7" ht="16.5" customHeight="1" thickBot="1">
      <c r="A18" s="4" t="s">
        <v>10</v>
      </c>
      <c r="B18" s="33">
        <v>2082.2739999999999</v>
      </c>
      <c r="C18" s="34">
        <v>440.16300000000001</v>
      </c>
      <c r="D18" s="34">
        <v>1086.7919999999999</v>
      </c>
      <c r="E18" s="457">
        <v>3609.2289999999998</v>
      </c>
      <c r="F18" s="17"/>
      <c r="G18" s="17"/>
    </row>
    <row r="19" spans="1:7" ht="15.75" thickBot="1">
      <c r="A19" s="4" t="s">
        <v>11</v>
      </c>
      <c r="B19" s="33">
        <v>-1241.383</v>
      </c>
      <c r="C19" s="34">
        <v>-51.884</v>
      </c>
      <c r="D19" s="34">
        <v>-685.6</v>
      </c>
      <c r="E19" s="457">
        <v>-1978.867</v>
      </c>
      <c r="F19" s="17"/>
    </row>
    <row r="20" spans="1:7">
      <c r="A20" s="8" t="s">
        <v>12</v>
      </c>
      <c r="B20" s="35">
        <v>-1686.4760000000001</v>
      </c>
      <c r="C20" s="36">
        <v>-80.751999999999995</v>
      </c>
      <c r="D20" s="36">
        <v>-1045.442</v>
      </c>
      <c r="E20" s="458">
        <v>-2812.67</v>
      </c>
    </row>
    <row r="21" spans="1:7" ht="15.75" thickBot="1">
      <c r="A21" s="14" t="s">
        <v>13</v>
      </c>
      <c r="B21" s="39">
        <v>445.09300000000002</v>
      </c>
      <c r="C21" s="40">
        <v>28.867999999999999</v>
      </c>
      <c r="D21" s="40">
        <v>359.84199999999998</v>
      </c>
      <c r="E21" s="458">
        <v>833.803</v>
      </c>
    </row>
    <row r="22" spans="1:7" ht="29.25" customHeight="1" thickBot="1">
      <c r="A22" s="4" t="s">
        <v>14</v>
      </c>
      <c r="B22" s="33">
        <v>840.89099999999996</v>
      </c>
      <c r="C22" s="34">
        <v>388.279</v>
      </c>
      <c r="D22" s="34">
        <v>401.19200000000001</v>
      </c>
      <c r="E22" s="457">
        <v>1630.3620000000001</v>
      </c>
    </row>
    <row r="23" spans="1:7" ht="30" customHeight="1" thickBot="1">
      <c r="A23" s="4" t="s">
        <v>15</v>
      </c>
      <c r="B23" s="33">
        <v>1509.961</v>
      </c>
      <c r="C23" s="34">
        <v>139.97999999999999</v>
      </c>
      <c r="D23" s="34">
        <v>617.78499999999997</v>
      </c>
      <c r="E23" s="457">
        <v>2267.7260000000001</v>
      </c>
    </row>
    <row r="24" spans="1:7">
      <c r="A24" s="8" t="s">
        <v>16</v>
      </c>
      <c r="B24" s="35">
        <v>1664.085</v>
      </c>
      <c r="C24" s="36">
        <v>173.119</v>
      </c>
      <c r="D24" s="36">
        <v>789.649</v>
      </c>
      <c r="E24" s="458">
        <v>2626.8530000000001</v>
      </c>
    </row>
    <row r="25" spans="1:7" ht="15.75" thickBot="1">
      <c r="A25" s="14" t="s">
        <v>17</v>
      </c>
      <c r="B25" s="39">
        <v>-154.124</v>
      </c>
      <c r="C25" s="40">
        <v>-33.139000000000003</v>
      </c>
      <c r="D25" s="40">
        <v>-171.864</v>
      </c>
      <c r="E25" s="458">
        <v>-359.12700000000001</v>
      </c>
    </row>
    <row r="26" spans="1:7" ht="16.5" customHeight="1" thickBot="1">
      <c r="A26" s="4" t="s">
        <v>18</v>
      </c>
      <c r="B26" s="33">
        <v>12.166</v>
      </c>
      <c r="C26" s="34">
        <v>1.7609999999999999</v>
      </c>
      <c r="D26" s="34">
        <v>14.234</v>
      </c>
      <c r="E26" s="457">
        <v>28.161000000000001</v>
      </c>
    </row>
    <row r="27" spans="1:7" ht="25.5" thickBot="1">
      <c r="A27" s="4" t="s">
        <v>19</v>
      </c>
      <c r="B27" s="41">
        <v>28.413</v>
      </c>
      <c r="C27" s="42">
        <v>0</v>
      </c>
      <c r="D27" s="42">
        <v>1.383</v>
      </c>
      <c r="E27" s="457">
        <v>29.795999999999999</v>
      </c>
    </row>
    <row r="28" spans="1:7" ht="15.75" thickBot="1">
      <c r="A28" s="4" t="s">
        <v>20</v>
      </c>
      <c r="B28" s="33">
        <v>267.339</v>
      </c>
      <c r="C28" s="34">
        <v>-4.0049999999999999</v>
      </c>
      <c r="D28" s="34">
        <v>-81.344999999999999</v>
      </c>
      <c r="E28" s="457">
        <v>181.989</v>
      </c>
    </row>
    <row r="29" spans="1:7" ht="15.75" thickBot="1">
      <c r="A29" s="4" t="s">
        <v>21</v>
      </c>
      <c r="B29" s="41">
        <v>248.209</v>
      </c>
      <c r="C29" s="42">
        <v>49.680999999999997</v>
      </c>
      <c r="D29" s="42">
        <v>114.46899999999999</v>
      </c>
      <c r="E29" s="457">
        <v>412.35899999999998</v>
      </c>
    </row>
    <row r="30" spans="1:7" ht="15.75" thickBot="1">
      <c r="A30" s="4" t="s">
        <v>22</v>
      </c>
      <c r="B30" s="33">
        <v>1446.17</v>
      </c>
      <c r="C30" s="34">
        <v>75.828999999999994</v>
      </c>
      <c r="D30" s="34">
        <v>686.58699999999999</v>
      </c>
      <c r="E30" s="457">
        <v>2208.5859999999998</v>
      </c>
    </row>
    <row r="31" spans="1:7">
      <c r="A31" s="8" t="s">
        <v>23</v>
      </c>
      <c r="B31" s="35">
        <v>491.50200000000001</v>
      </c>
      <c r="C31" s="36">
        <v>6.34</v>
      </c>
      <c r="D31" s="36">
        <v>197.93299999999999</v>
      </c>
      <c r="E31" s="458">
        <v>695.77499999999998</v>
      </c>
    </row>
    <row r="32" spans="1:7" ht="15.75" thickBot="1">
      <c r="A32" s="14" t="s">
        <v>24</v>
      </c>
      <c r="B32" s="39">
        <v>954.66800000000001</v>
      </c>
      <c r="C32" s="40">
        <v>69.489000000000004</v>
      </c>
      <c r="D32" s="40">
        <v>488.654</v>
      </c>
      <c r="E32" s="458">
        <v>1512.8109999999999</v>
      </c>
    </row>
    <row r="33" spans="1:6" ht="39.75" customHeight="1" thickBot="1">
      <c r="A33" s="4" t="s">
        <v>25</v>
      </c>
      <c r="B33" s="33">
        <v>-2872.268</v>
      </c>
      <c r="C33" s="34">
        <v>-299.19900000000001</v>
      </c>
      <c r="D33" s="34">
        <v>-1604.2719999999999</v>
      </c>
      <c r="E33" s="457">
        <v>-4775.7389999999996</v>
      </c>
    </row>
    <row r="34" spans="1:6">
      <c r="A34" s="8" t="s">
        <v>26</v>
      </c>
      <c r="B34" s="35">
        <v>-1508.193</v>
      </c>
      <c r="C34" s="36">
        <v>-187.792</v>
      </c>
      <c r="D34" s="36">
        <v>-790.827</v>
      </c>
      <c r="E34" s="458">
        <v>-2486.8119999999999</v>
      </c>
    </row>
    <row r="35" spans="1:6">
      <c r="A35" s="11" t="s">
        <v>27</v>
      </c>
      <c r="B35" s="37">
        <v>-488.90100000000001</v>
      </c>
      <c r="C35" s="38">
        <v>-33.267000000000003</v>
      </c>
      <c r="D35" s="38">
        <v>-214.054</v>
      </c>
      <c r="E35" s="458">
        <v>-736.22199999999998</v>
      </c>
    </row>
    <row r="36" spans="1:6">
      <c r="A36" s="11" t="s">
        <v>28</v>
      </c>
      <c r="B36" s="37">
        <v>-176.667</v>
      </c>
      <c r="C36" s="38">
        <v>-26.806000000000001</v>
      </c>
      <c r="D36" s="38">
        <v>-144.89599999999999</v>
      </c>
      <c r="E36" s="458">
        <v>-348.36900000000003</v>
      </c>
    </row>
    <row r="37" spans="1:6">
      <c r="A37" s="11" t="s">
        <v>29</v>
      </c>
      <c r="B37" s="37">
        <v>-524.02800000000002</v>
      </c>
      <c r="C37" s="38">
        <v>-36.255000000000003</v>
      </c>
      <c r="D37" s="38">
        <v>-366.05799999999999</v>
      </c>
      <c r="E37" s="458">
        <v>-926.34100000000001</v>
      </c>
    </row>
    <row r="38" spans="1:6">
      <c r="A38" s="11" t="s">
        <v>30</v>
      </c>
      <c r="B38" s="37">
        <v>-30.684999999999999</v>
      </c>
      <c r="C38" s="38">
        <v>-4.1879999999999997</v>
      </c>
      <c r="D38" s="38">
        <v>-23.797000000000001</v>
      </c>
      <c r="E38" s="458">
        <v>-58.67</v>
      </c>
    </row>
    <row r="39" spans="1:6" ht="15.75" thickBot="1">
      <c r="A39" s="11" t="s">
        <v>31</v>
      </c>
      <c r="B39" s="39">
        <v>-143.79400000000001</v>
      </c>
      <c r="C39" s="40">
        <v>-10.891</v>
      </c>
      <c r="D39" s="40">
        <v>-64.64</v>
      </c>
      <c r="E39" s="458">
        <v>-219.32499999999999</v>
      </c>
    </row>
    <row r="40" spans="1:6" ht="15.75" thickBot="1">
      <c r="A40" s="4" t="s">
        <v>32</v>
      </c>
      <c r="B40" s="33">
        <v>-372.71</v>
      </c>
      <c r="C40" s="34">
        <v>-24.582999999999998</v>
      </c>
      <c r="D40" s="34">
        <v>-152.78299999999999</v>
      </c>
      <c r="E40" s="457">
        <v>-550.07600000000002</v>
      </c>
    </row>
    <row r="41" spans="1:6">
      <c r="A41" s="8" t="s">
        <v>33</v>
      </c>
      <c r="B41" s="35">
        <v>-363.93700000000001</v>
      </c>
      <c r="C41" s="36">
        <v>-24.129000000000001</v>
      </c>
      <c r="D41" s="36">
        <v>-137.005</v>
      </c>
      <c r="E41" s="458">
        <v>-525.07100000000003</v>
      </c>
    </row>
    <row r="42" spans="1:6" ht="15.75" thickBot="1">
      <c r="A42" s="14" t="s">
        <v>34</v>
      </c>
      <c r="B42" s="39">
        <v>-8.7729999999999997</v>
      </c>
      <c r="C42" s="40">
        <v>-0.45400000000000001</v>
      </c>
      <c r="D42" s="40">
        <v>-15.778</v>
      </c>
      <c r="E42" s="458">
        <v>-25.004999999999999</v>
      </c>
    </row>
    <row r="43" spans="1:6" ht="15.75" thickBot="1">
      <c r="A43" s="67" t="s">
        <v>41</v>
      </c>
      <c r="B43" s="56">
        <v>1108.171</v>
      </c>
      <c r="C43" s="55">
        <v>327.74299999999999</v>
      </c>
      <c r="D43" s="55">
        <v>-2.75</v>
      </c>
      <c r="E43" s="459">
        <v>1433.164</v>
      </c>
      <c r="F43" s="17"/>
    </row>
    <row r="44" spans="1:6" ht="15.75" thickBot="1">
      <c r="A44" s="21"/>
      <c r="B44" s="59"/>
      <c r="C44" s="59"/>
      <c r="D44" s="59"/>
      <c r="E44" s="457"/>
    </row>
    <row r="45" spans="1:6" ht="15.75" thickBot="1">
      <c r="A45" s="68" t="s">
        <v>35</v>
      </c>
      <c r="B45" s="63">
        <v>76.328999999999994</v>
      </c>
      <c r="C45" s="62">
        <v>22.047999999999998</v>
      </c>
      <c r="D45" s="62">
        <v>87.515000000000001</v>
      </c>
      <c r="E45" s="460">
        <v>185.892</v>
      </c>
    </row>
    <row r="46" spans="1:6" ht="15.75" thickBot="1">
      <c r="A46" s="69"/>
      <c r="B46" s="66"/>
      <c r="C46" s="65"/>
      <c r="D46" s="65"/>
      <c r="E46" s="461"/>
    </row>
    <row r="47" spans="1:6" ht="28.5" customHeight="1" thickBot="1">
      <c r="A47" s="22" t="s">
        <v>42</v>
      </c>
      <c r="B47" s="33">
        <v>1031.8420000000001</v>
      </c>
      <c r="C47" s="34">
        <v>305.69499999999999</v>
      </c>
      <c r="D47" s="34">
        <v>-90.265000000000001</v>
      </c>
      <c r="E47" s="457">
        <v>1247.2719999999999</v>
      </c>
    </row>
    <row r="48" spans="1:6">
      <c r="B48" s="31"/>
      <c r="C48" s="31"/>
      <c r="D48" s="31"/>
      <c r="E48" s="32"/>
    </row>
  </sheetData>
  <mergeCells count="4">
    <mergeCell ref="A2:E2"/>
    <mergeCell ref="C3:E3"/>
    <mergeCell ref="A4:A5"/>
    <mergeCell ref="B4:E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K17" sqref="K17"/>
    </sheetView>
  </sheetViews>
  <sheetFormatPr defaultRowHeight="15"/>
  <cols>
    <col min="1" max="1" width="29.140625" bestFit="1" customWidth="1"/>
    <col min="2" max="2" width="15.28515625" customWidth="1"/>
    <col min="3" max="3" width="12.42578125" customWidth="1"/>
    <col min="4" max="4" width="13.42578125" customWidth="1"/>
    <col min="5" max="5" width="12.855468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557</v>
      </c>
      <c r="C4" s="980"/>
      <c r="D4" s="980"/>
      <c r="E4" s="981"/>
    </row>
    <row r="5" spans="1:13" ht="24.75" thickBot="1">
      <c r="A5" s="972"/>
      <c r="B5" s="556" t="s">
        <v>37</v>
      </c>
      <c r="C5" s="557" t="s">
        <v>38</v>
      </c>
      <c r="D5" s="557" t="s">
        <v>39</v>
      </c>
      <c r="E5" s="558" t="s">
        <v>40</v>
      </c>
    </row>
    <row r="6" spans="1:13" ht="15.75" thickBot="1">
      <c r="A6" s="4" t="s">
        <v>2</v>
      </c>
      <c r="B6" s="145">
        <v>1830.2080000000001</v>
      </c>
      <c r="C6" s="146">
        <v>785.09699999999998</v>
      </c>
      <c r="D6" s="146">
        <v>231.107</v>
      </c>
      <c r="E6" s="147">
        <v>2846.4119999999998</v>
      </c>
      <c r="G6" s="148"/>
      <c r="H6" s="148"/>
      <c r="I6" s="148"/>
      <c r="J6" s="148"/>
    </row>
    <row r="7" spans="1:13">
      <c r="A7" s="8" t="s">
        <v>3</v>
      </c>
      <c r="B7" s="149">
        <v>171.87700000000001</v>
      </c>
      <c r="C7" s="150">
        <v>106.729</v>
      </c>
      <c r="D7" s="150">
        <v>46.988</v>
      </c>
      <c r="E7" s="151">
        <v>325.59399999999999</v>
      </c>
      <c r="G7" s="148"/>
      <c r="H7" s="148"/>
      <c r="I7" s="148"/>
      <c r="J7" s="148"/>
    </row>
    <row r="8" spans="1:13">
      <c r="A8" s="11" t="s">
        <v>4</v>
      </c>
      <c r="B8" s="152">
        <v>738.39599999999996</v>
      </c>
      <c r="C8" s="153">
        <v>339.89400000000001</v>
      </c>
      <c r="D8" s="153">
        <v>66.198999999999998</v>
      </c>
      <c r="E8" s="151">
        <v>1144.489</v>
      </c>
      <c r="G8" s="148"/>
      <c r="H8" s="148"/>
      <c r="I8" s="148"/>
      <c r="J8" s="148"/>
    </row>
    <row r="9" spans="1:13">
      <c r="A9" s="11" t="s">
        <v>5</v>
      </c>
      <c r="B9" s="152">
        <v>575.44000000000005</v>
      </c>
      <c r="C9" s="153">
        <v>275.65800000000002</v>
      </c>
      <c r="D9" s="153">
        <v>77.230999999999995</v>
      </c>
      <c r="E9" s="151">
        <v>928.32899999999995</v>
      </c>
      <c r="G9" s="148"/>
      <c r="H9" s="148"/>
      <c r="I9" s="148"/>
      <c r="J9" s="148"/>
    </row>
    <row r="10" spans="1:13">
      <c r="A10" s="11" t="s">
        <v>6</v>
      </c>
      <c r="B10" s="152">
        <v>365.37</v>
      </c>
      <c r="C10" s="153">
        <v>81.343000000000004</v>
      </c>
      <c r="D10" s="153">
        <v>43.597999999999999</v>
      </c>
      <c r="E10" s="151">
        <v>490.31099999999998</v>
      </c>
      <c r="G10" s="148"/>
      <c r="H10" s="148"/>
      <c r="I10" s="148"/>
      <c r="J10" s="148"/>
    </row>
    <row r="11" spans="1:13" ht="15.75" thickBot="1">
      <c r="A11" s="14" t="s">
        <v>7</v>
      </c>
      <c r="B11" s="154">
        <v>-20.875</v>
      </c>
      <c r="C11" s="155">
        <v>-18.527000000000001</v>
      </c>
      <c r="D11" s="155">
        <v>-2.9089999999999998</v>
      </c>
      <c r="E11" s="151">
        <v>-42.311</v>
      </c>
      <c r="G11" s="148"/>
      <c r="H11" s="148"/>
      <c r="I11" s="148"/>
      <c r="J11" s="148"/>
    </row>
    <row r="12" spans="1:13" ht="15.75" thickBot="1">
      <c r="A12" s="4" t="s">
        <v>8</v>
      </c>
      <c r="B12" s="145">
        <v>-721.97199999999998</v>
      </c>
      <c r="C12" s="146">
        <v>-277.161</v>
      </c>
      <c r="D12" s="146">
        <v>-66.438999999999993</v>
      </c>
      <c r="E12" s="147">
        <v>-1065.5719999999999</v>
      </c>
      <c r="G12" s="148"/>
      <c r="H12" s="148"/>
      <c r="I12" s="148"/>
      <c r="J12" s="148"/>
    </row>
    <row r="13" spans="1:13">
      <c r="A13" s="8" t="s">
        <v>3</v>
      </c>
      <c r="B13" s="149">
        <v>-175.178</v>
      </c>
      <c r="C13" s="150">
        <v>-47.401000000000003</v>
      </c>
      <c r="D13" s="150">
        <v>-6.8390000000000004</v>
      </c>
      <c r="E13" s="151">
        <v>-229.41800000000001</v>
      </c>
      <c r="G13" s="148"/>
      <c r="H13" s="148"/>
      <c r="I13" s="148"/>
      <c r="J13" s="148"/>
    </row>
    <row r="14" spans="1:13">
      <c r="A14" s="11" t="s">
        <v>4</v>
      </c>
      <c r="B14" s="152">
        <v>-179.667</v>
      </c>
      <c r="C14" s="153">
        <v>-74.195999999999998</v>
      </c>
      <c r="D14" s="153">
        <v>-5.085</v>
      </c>
      <c r="E14" s="151">
        <v>-258.94799999999998</v>
      </c>
      <c r="G14" s="148"/>
      <c r="H14" s="148"/>
      <c r="I14" s="148"/>
      <c r="J14" s="148"/>
    </row>
    <row r="15" spans="1:13">
      <c r="A15" s="11" t="s">
        <v>5</v>
      </c>
      <c r="B15" s="152">
        <v>-339.20100000000002</v>
      </c>
      <c r="C15" s="153">
        <v>-109.001</v>
      </c>
      <c r="D15" s="153">
        <v>-38.771999999999998</v>
      </c>
      <c r="E15" s="151">
        <v>-486.97399999999999</v>
      </c>
      <c r="G15" s="148"/>
      <c r="H15" s="148"/>
      <c r="I15" s="148"/>
      <c r="J15" s="148"/>
    </row>
    <row r="16" spans="1:13" ht="15.75" thickBot="1">
      <c r="A16" s="11" t="s">
        <v>6</v>
      </c>
      <c r="B16" s="152">
        <v>-27.925999999999998</v>
      </c>
      <c r="C16" s="153">
        <v>-46.563000000000002</v>
      </c>
      <c r="D16" s="153">
        <v>-15.743</v>
      </c>
      <c r="E16" s="151">
        <v>-90.231999999999999</v>
      </c>
      <c r="G16" s="148"/>
      <c r="H16" s="148"/>
      <c r="I16" s="148"/>
      <c r="J16" s="148"/>
    </row>
    <row r="17" spans="1:10" ht="15.75" thickBot="1">
      <c r="A17" s="4" t="s">
        <v>10</v>
      </c>
      <c r="B17" s="145">
        <v>1108.2360000000001</v>
      </c>
      <c r="C17" s="146">
        <v>507.93599999999998</v>
      </c>
      <c r="D17" s="146">
        <v>164.66800000000001</v>
      </c>
      <c r="E17" s="147">
        <v>1780.84</v>
      </c>
      <c r="F17" s="17"/>
      <c r="G17" s="148"/>
      <c r="H17" s="148"/>
      <c r="I17" s="148"/>
      <c r="J17" s="148"/>
    </row>
    <row r="18" spans="1:10" ht="15.75" thickBot="1">
      <c r="A18" s="4" t="s">
        <v>11</v>
      </c>
      <c r="B18" s="145">
        <v>-364.48200000000003</v>
      </c>
      <c r="C18" s="146">
        <v>-148.46600000000001</v>
      </c>
      <c r="D18" s="146">
        <v>-50.963000000000001</v>
      </c>
      <c r="E18" s="147">
        <v>-563.91099999999994</v>
      </c>
      <c r="F18" s="17"/>
      <c r="G18" s="148"/>
      <c r="H18" s="148"/>
      <c r="I18" s="148"/>
      <c r="J18" s="148"/>
    </row>
    <row r="19" spans="1:10">
      <c r="A19" s="8" t="s">
        <v>12</v>
      </c>
      <c r="B19" s="149">
        <v>-458.846</v>
      </c>
      <c r="C19" s="150">
        <v>-33.667999999999999</v>
      </c>
      <c r="D19" s="150">
        <v>-10.961</v>
      </c>
      <c r="E19" s="151">
        <v>-503.47500000000002</v>
      </c>
      <c r="G19" s="148"/>
      <c r="H19" s="148"/>
      <c r="I19" s="148"/>
      <c r="J19" s="148"/>
    </row>
    <row r="20" spans="1:10">
      <c r="A20" s="14" t="s">
        <v>13</v>
      </c>
      <c r="B20" s="154">
        <v>95.741</v>
      </c>
      <c r="C20" s="155">
        <v>19.138000000000002</v>
      </c>
      <c r="D20" s="155">
        <v>27.321000000000002</v>
      </c>
      <c r="E20" s="156">
        <v>142.19999999999999</v>
      </c>
      <c r="G20" s="148"/>
      <c r="H20" s="148"/>
      <c r="I20" s="148"/>
      <c r="J20" s="148"/>
    </row>
    <row r="21" spans="1:10" ht="15.75" thickBot="1">
      <c r="A21" s="98" t="s">
        <v>106</v>
      </c>
      <c r="B21" s="157">
        <v>-1.377</v>
      </c>
      <c r="C21" s="158">
        <v>-133.93600000000001</v>
      </c>
      <c r="D21" s="158">
        <v>-67.322999999999993</v>
      </c>
      <c r="E21" s="159">
        <v>-202.636</v>
      </c>
      <c r="G21" s="148"/>
      <c r="H21" s="148"/>
      <c r="I21" s="148"/>
      <c r="J21" s="148"/>
    </row>
    <row r="22" spans="1:10" ht="25.5" thickBot="1">
      <c r="A22" s="4" t="s">
        <v>14</v>
      </c>
      <c r="B22" s="145">
        <v>743.75400000000002</v>
      </c>
      <c r="C22" s="146">
        <v>359.47</v>
      </c>
      <c r="D22" s="146">
        <v>113.705</v>
      </c>
      <c r="E22" s="147">
        <v>1216.9290000000001</v>
      </c>
      <c r="G22" s="148"/>
      <c r="H22" s="148"/>
      <c r="I22" s="148"/>
      <c r="J22" s="148"/>
    </row>
    <row r="23" spans="1:10" ht="15.75" thickBot="1">
      <c r="A23" s="4" t="s">
        <v>15</v>
      </c>
      <c r="B23" s="145">
        <v>540.33299999999997</v>
      </c>
      <c r="C23" s="146">
        <v>176.405</v>
      </c>
      <c r="D23" s="146">
        <v>92.27</v>
      </c>
      <c r="E23" s="147">
        <v>809.00800000000004</v>
      </c>
      <c r="G23" s="148"/>
      <c r="H23" s="148"/>
      <c r="I23" s="148"/>
      <c r="J23" s="148"/>
    </row>
    <row r="24" spans="1:10">
      <c r="A24" s="8" t="s">
        <v>16</v>
      </c>
      <c r="B24" s="149">
        <v>618.48</v>
      </c>
      <c r="C24" s="150">
        <v>213.92699999999999</v>
      </c>
      <c r="D24" s="150">
        <v>119.34099999999999</v>
      </c>
      <c r="E24" s="151">
        <v>951.74800000000005</v>
      </c>
      <c r="G24" s="148"/>
      <c r="H24" s="148"/>
      <c r="I24" s="148"/>
      <c r="J24" s="148"/>
    </row>
    <row r="25" spans="1:10" ht="15.75" thickBot="1">
      <c r="A25" s="14" t="s">
        <v>17</v>
      </c>
      <c r="B25" s="154">
        <v>-78.147000000000006</v>
      </c>
      <c r="C25" s="155">
        <v>-37.521999999999998</v>
      </c>
      <c r="D25" s="155">
        <v>-27.071000000000002</v>
      </c>
      <c r="E25" s="151">
        <v>-142.74</v>
      </c>
      <c r="G25" s="148"/>
      <c r="H25" s="148"/>
      <c r="I25" s="148"/>
      <c r="J25" s="148"/>
    </row>
    <row r="26" spans="1:10" ht="15.75" thickBot="1">
      <c r="A26" s="4" t="s">
        <v>18</v>
      </c>
      <c r="B26" s="145">
        <v>0.6</v>
      </c>
      <c r="C26" s="146">
        <v>1.415</v>
      </c>
      <c r="D26" s="146">
        <v>2.8140000000000001</v>
      </c>
      <c r="E26" s="147">
        <v>4.8289999999999997</v>
      </c>
      <c r="G26" s="148"/>
      <c r="H26" s="148"/>
      <c r="I26" s="148"/>
      <c r="J26" s="148"/>
    </row>
    <row r="27" spans="1:10" ht="25.5" thickBot="1">
      <c r="A27" s="4" t="s">
        <v>19</v>
      </c>
      <c r="B27" s="160">
        <v>2.8130000000000002</v>
      </c>
      <c r="C27" s="161">
        <v>6.0999999999999999E-2</v>
      </c>
      <c r="D27" s="161">
        <v>-0.15</v>
      </c>
      <c r="E27" s="147">
        <v>2.7240000000000002</v>
      </c>
      <c r="G27" s="148"/>
      <c r="H27" s="148"/>
      <c r="I27" s="148"/>
      <c r="J27" s="148"/>
    </row>
    <row r="28" spans="1:10" ht="15.75" thickBot="1">
      <c r="A28" s="4" t="s">
        <v>20</v>
      </c>
      <c r="B28" s="145">
        <v>17.721</v>
      </c>
      <c r="C28" s="146">
        <v>72.034999999999997</v>
      </c>
      <c r="D28" s="146">
        <v>-2.3279999999999998</v>
      </c>
      <c r="E28" s="147">
        <v>87.427999999999997</v>
      </c>
      <c r="G28" s="148"/>
      <c r="H28" s="148"/>
      <c r="I28" s="148"/>
      <c r="J28" s="148"/>
    </row>
    <row r="29" spans="1:10" ht="15.75" thickBot="1">
      <c r="A29" s="4" t="s">
        <v>21</v>
      </c>
      <c r="B29" s="160">
        <v>83.944000000000003</v>
      </c>
      <c r="C29" s="161">
        <v>29.629000000000001</v>
      </c>
      <c r="D29" s="161">
        <v>3.4039999999999999</v>
      </c>
      <c r="E29" s="147">
        <v>116.977</v>
      </c>
      <c r="G29" s="148"/>
      <c r="H29" s="148"/>
      <c r="I29" s="148"/>
      <c r="J29" s="148"/>
    </row>
    <row r="30" spans="1:10" ht="15.75" thickBot="1">
      <c r="A30" s="4" t="s">
        <v>22</v>
      </c>
      <c r="B30" s="145">
        <v>109.80200000000001</v>
      </c>
      <c r="C30" s="146">
        <v>23.638999999999999</v>
      </c>
      <c r="D30" s="146">
        <v>28.742000000000001</v>
      </c>
      <c r="E30" s="147">
        <v>162.18299999999999</v>
      </c>
      <c r="G30" s="148"/>
      <c r="H30" s="148"/>
      <c r="I30" s="148"/>
      <c r="J30" s="148"/>
    </row>
    <row r="31" spans="1:10">
      <c r="A31" s="8" t="s">
        <v>23</v>
      </c>
      <c r="B31" s="149">
        <v>44.158999999999999</v>
      </c>
      <c r="C31" s="150">
        <v>12.122999999999999</v>
      </c>
      <c r="D31" s="150">
        <v>12.805999999999999</v>
      </c>
      <c r="E31" s="151">
        <v>69.087999999999994</v>
      </c>
      <c r="G31" s="148"/>
      <c r="H31" s="148"/>
      <c r="I31" s="148"/>
      <c r="J31" s="148"/>
    </row>
    <row r="32" spans="1:10" ht="15.75" thickBot="1">
      <c r="A32" s="14" t="s">
        <v>24</v>
      </c>
      <c r="B32" s="154">
        <v>65.643000000000001</v>
      </c>
      <c r="C32" s="155">
        <v>11.516</v>
      </c>
      <c r="D32" s="155">
        <v>15.936</v>
      </c>
      <c r="E32" s="151">
        <v>93.094999999999999</v>
      </c>
      <c r="G32" s="148"/>
      <c r="H32" s="148"/>
      <c r="I32" s="148"/>
      <c r="J32" s="148"/>
    </row>
    <row r="33" spans="1:10" ht="25.5" thickBot="1">
      <c r="A33" s="4" t="s">
        <v>25</v>
      </c>
      <c r="B33" s="145">
        <v>-882.82899999999995</v>
      </c>
      <c r="C33" s="146">
        <v>-423.363</v>
      </c>
      <c r="D33" s="146">
        <v>-232.571</v>
      </c>
      <c r="E33" s="147">
        <v>-1538.7629999999999</v>
      </c>
      <c r="G33" s="148"/>
      <c r="H33" s="148"/>
      <c r="I33" s="148"/>
      <c r="J33" s="148"/>
    </row>
    <row r="34" spans="1:10">
      <c r="A34" s="8" t="s">
        <v>26</v>
      </c>
      <c r="B34" s="149">
        <v>-386.17099999999999</v>
      </c>
      <c r="C34" s="150">
        <v>-196.22399999999999</v>
      </c>
      <c r="D34" s="150">
        <v>-111.545</v>
      </c>
      <c r="E34" s="151">
        <v>-693.94</v>
      </c>
      <c r="G34" s="148"/>
      <c r="H34" s="148"/>
      <c r="I34" s="148"/>
      <c r="J34" s="148"/>
    </row>
    <row r="35" spans="1:10">
      <c r="A35" s="11" t="s">
        <v>27</v>
      </c>
      <c r="B35" s="152">
        <v>-127.185</v>
      </c>
      <c r="C35" s="153">
        <v>-45.093000000000004</v>
      </c>
      <c r="D35" s="153">
        <v>-22.411000000000001</v>
      </c>
      <c r="E35" s="151">
        <v>-194.68899999999999</v>
      </c>
      <c r="G35" s="148"/>
      <c r="H35" s="148"/>
      <c r="I35" s="148"/>
      <c r="J35" s="148"/>
    </row>
    <row r="36" spans="1:10">
      <c r="A36" s="11" t="s">
        <v>28</v>
      </c>
      <c r="B36" s="152">
        <v>-59.164000000000001</v>
      </c>
      <c r="C36" s="153">
        <v>-31.920999999999999</v>
      </c>
      <c r="D36" s="153">
        <v>-19.561</v>
      </c>
      <c r="E36" s="151">
        <v>-110.646</v>
      </c>
      <c r="G36" s="148"/>
      <c r="H36" s="148"/>
      <c r="I36" s="148"/>
      <c r="J36" s="148"/>
    </row>
    <row r="37" spans="1:10">
      <c r="A37" s="11" t="s">
        <v>29</v>
      </c>
      <c r="B37" s="152">
        <v>-176.03100000000001</v>
      </c>
      <c r="C37" s="153">
        <v>-101.134</v>
      </c>
      <c r="D37" s="153">
        <v>-60.927</v>
      </c>
      <c r="E37" s="151">
        <v>-338.09199999999998</v>
      </c>
      <c r="G37" s="148"/>
      <c r="H37" s="148"/>
      <c r="I37" s="148"/>
      <c r="J37" s="148"/>
    </row>
    <row r="38" spans="1:10">
      <c r="A38" s="11" t="s">
        <v>30</v>
      </c>
      <c r="B38" s="152">
        <v>-7.4409999999999998</v>
      </c>
      <c r="C38" s="153">
        <v>-4.226</v>
      </c>
      <c r="D38" s="153">
        <v>-2.5129999999999999</v>
      </c>
      <c r="E38" s="151">
        <v>-14.18</v>
      </c>
      <c r="G38" s="148"/>
      <c r="H38" s="148"/>
      <c r="I38" s="148"/>
      <c r="J38" s="148"/>
    </row>
    <row r="39" spans="1:10">
      <c r="A39" s="11" t="s">
        <v>31</v>
      </c>
      <c r="B39" s="162">
        <v>-33.137</v>
      </c>
      <c r="C39" s="153">
        <v>-20.521999999999998</v>
      </c>
      <c r="D39" s="153">
        <v>-6.6619999999999999</v>
      </c>
      <c r="E39" s="163">
        <v>-60.320999999999998</v>
      </c>
      <c r="G39" s="148"/>
      <c r="H39" s="148"/>
      <c r="I39" s="148"/>
      <c r="J39" s="148"/>
    </row>
    <row r="40" spans="1:10" ht="15.75" thickBot="1">
      <c r="A40" s="135" t="s">
        <v>180</v>
      </c>
      <c r="B40" s="164">
        <v>-93.7</v>
      </c>
      <c r="C40" s="165">
        <v>-24.242999999999999</v>
      </c>
      <c r="D40" s="165">
        <v>-8.952</v>
      </c>
      <c r="E40" s="156">
        <v>-126.895</v>
      </c>
      <c r="G40" s="148"/>
      <c r="H40" s="148"/>
      <c r="I40" s="148"/>
      <c r="J40" s="148"/>
    </row>
    <row r="41" spans="1:10" ht="15.75" thickBot="1">
      <c r="A41" s="4" t="s">
        <v>32</v>
      </c>
      <c r="B41" s="145">
        <v>-42.052999999999997</v>
      </c>
      <c r="C41" s="146">
        <v>-27.905000000000001</v>
      </c>
      <c r="D41" s="146">
        <v>-35.643000000000001</v>
      </c>
      <c r="E41" s="147">
        <v>-105.601</v>
      </c>
      <c r="G41" s="148"/>
      <c r="H41" s="148"/>
      <c r="I41" s="148"/>
      <c r="J41" s="148"/>
    </row>
    <row r="42" spans="1:10">
      <c r="A42" s="8" t="s">
        <v>33</v>
      </c>
      <c r="B42" s="149">
        <v>-40.591999999999999</v>
      </c>
      <c r="C42" s="150">
        <v>-26.716000000000001</v>
      </c>
      <c r="D42" s="150">
        <v>-34.768000000000001</v>
      </c>
      <c r="E42" s="151">
        <v>-102.07599999999999</v>
      </c>
      <c r="G42" s="148"/>
      <c r="H42" s="148"/>
      <c r="I42" s="148"/>
      <c r="J42" s="148"/>
    </row>
    <row r="43" spans="1:10" ht="15.75" thickBot="1">
      <c r="A43" s="14" t="s">
        <v>34</v>
      </c>
      <c r="B43" s="154">
        <v>-1.4610000000000001</v>
      </c>
      <c r="C43" s="155">
        <v>-1.1890000000000001</v>
      </c>
      <c r="D43" s="155">
        <v>-0.875</v>
      </c>
      <c r="E43" s="151">
        <v>-3.5249999999999999</v>
      </c>
      <c r="G43" s="148"/>
      <c r="H43" s="148"/>
      <c r="I43" s="148"/>
      <c r="J43" s="148"/>
    </row>
    <row r="44" spans="1:10" ht="16.5" customHeight="1" thickBot="1">
      <c r="A44" s="4" t="s">
        <v>41</v>
      </c>
      <c r="B44" s="145">
        <v>574.08500000000004</v>
      </c>
      <c r="C44" s="146">
        <v>211.386</v>
      </c>
      <c r="D44" s="146">
        <v>-29.757000000000001</v>
      </c>
      <c r="E44" s="147">
        <v>755.71400000000006</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G15" sqref="G15"/>
    </sheetView>
  </sheetViews>
  <sheetFormatPr defaultRowHeight="15"/>
  <cols>
    <col min="1" max="1" width="29.140625" bestFit="1" customWidth="1"/>
    <col min="2" max="2" width="14" customWidth="1"/>
    <col min="3" max="3" width="13.42578125" customWidth="1"/>
    <col min="4" max="4" width="12.42578125" customWidth="1"/>
    <col min="5" max="5" width="11.71093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556</v>
      </c>
      <c r="C4" s="980"/>
      <c r="D4" s="980"/>
      <c r="E4" s="981"/>
    </row>
    <row r="5" spans="1:13" ht="24.75" thickBot="1">
      <c r="A5" s="972"/>
      <c r="B5" s="556" t="s">
        <v>37</v>
      </c>
      <c r="C5" s="557" t="s">
        <v>38</v>
      </c>
      <c r="D5" s="557" t="s">
        <v>39</v>
      </c>
      <c r="E5" s="558" t="s">
        <v>40</v>
      </c>
    </row>
    <row r="6" spans="1:13" ht="15.75" thickBot="1">
      <c r="A6" s="4" t="s">
        <v>2</v>
      </c>
      <c r="B6" s="145">
        <v>3852.4789999999998</v>
      </c>
      <c r="C6" s="146">
        <v>1787.8620000000001</v>
      </c>
      <c r="D6" s="146">
        <v>338.17200000000003</v>
      </c>
      <c r="E6" s="147">
        <v>5978.5129999999999</v>
      </c>
      <c r="G6" s="148"/>
      <c r="H6" s="148"/>
      <c r="I6" s="148"/>
      <c r="J6" s="148"/>
    </row>
    <row r="7" spans="1:13">
      <c r="A7" s="8" t="s">
        <v>3</v>
      </c>
      <c r="B7" s="149">
        <v>345.077</v>
      </c>
      <c r="C7" s="150">
        <v>250.23699999999999</v>
      </c>
      <c r="D7" s="150">
        <v>87.049000000000007</v>
      </c>
      <c r="E7" s="151">
        <v>682.36300000000006</v>
      </c>
      <c r="G7" s="148"/>
      <c r="H7" s="148"/>
      <c r="I7" s="148"/>
      <c r="J7" s="148"/>
    </row>
    <row r="8" spans="1:13">
      <c r="A8" s="11" t="s">
        <v>4</v>
      </c>
      <c r="B8" s="152">
        <v>1534.912</v>
      </c>
      <c r="C8" s="153">
        <v>763.245</v>
      </c>
      <c r="D8" s="153">
        <v>69.736999999999995</v>
      </c>
      <c r="E8" s="151">
        <v>2367.8939999999998</v>
      </c>
      <c r="G8" s="148"/>
      <c r="H8" s="148"/>
      <c r="I8" s="148"/>
      <c r="J8" s="148"/>
    </row>
    <row r="9" spans="1:13">
      <c r="A9" s="11" t="s">
        <v>5</v>
      </c>
      <c r="B9" s="152">
        <v>1210.855</v>
      </c>
      <c r="C9" s="153">
        <v>634.93399999999997</v>
      </c>
      <c r="D9" s="153">
        <v>100.65600000000001</v>
      </c>
      <c r="E9" s="151">
        <v>1946.4449999999999</v>
      </c>
      <c r="G9" s="148"/>
      <c r="H9" s="148"/>
      <c r="I9" s="148"/>
      <c r="J9" s="148"/>
    </row>
    <row r="10" spans="1:13">
      <c r="A10" s="11" t="s">
        <v>6</v>
      </c>
      <c r="B10" s="152">
        <v>812.18200000000002</v>
      </c>
      <c r="C10" s="153">
        <v>173.68199999999999</v>
      </c>
      <c r="D10" s="153">
        <v>92.352999999999994</v>
      </c>
      <c r="E10" s="151">
        <v>1078.2170000000001</v>
      </c>
      <c r="G10" s="148"/>
      <c r="H10" s="148"/>
      <c r="I10" s="148"/>
      <c r="J10" s="148"/>
    </row>
    <row r="11" spans="1:13" ht="15.75" thickBot="1">
      <c r="A11" s="14" t="s">
        <v>7</v>
      </c>
      <c r="B11" s="154">
        <v>-50.546999999999997</v>
      </c>
      <c r="C11" s="155">
        <v>-34.235999999999997</v>
      </c>
      <c r="D11" s="155">
        <v>-11.622999999999999</v>
      </c>
      <c r="E11" s="151">
        <v>-96.406000000000006</v>
      </c>
      <c r="G11" s="148"/>
      <c r="H11" s="148"/>
      <c r="I11" s="148"/>
      <c r="J11" s="148"/>
    </row>
    <row r="12" spans="1:13" ht="15.75" thickBot="1">
      <c r="A12" s="4" t="s">
        <v>8</v>
      </c>
      <c r="B12" s="145">
        <v>-1518.0820000000001</v>
      </c>
      <c r="C12" s="146">
        <v>-651.83799999999997</v>
      </c>
      <c r="D12" s="146">
        <v>-90.587999999999994</v>
      </c>
      <c r="E12" s="147">
        <v>-2260.5079999999998</v>
      </c>
      <c r="G12" s="148"/>
      <c r="H12" s="148"/>
      <c r="I12" s="148"/>
      <c r="J12" s="148"/>
    </row>
    <row r="13" spans="1:13">
      <c r="A13" s="8" t="s">
        <v>3</v>
      </c>
      <c r="B13" s="149">
        <v>-345.476</v>
      </c>
      <c r="C13" s="150">
        <v>-108.431</v>
      </c>
      <c r="D13" s="150">
        <v>-4.7350000000000003</v>
      </c>
      <c r="E13" s="151">
        <v>-458.642</v>
      </c>
      <c r="G13" s="148"/>
      <c r="H13" s="148"/>
      <c r="I13" s="148"/>
      <c r="J13" s="148"/>
    </row>
    <row r="14" spans="1:13">
      <c r="A14" s="11" t="s">
        <v>4</v>
      </c>
      <c r="B14" s="152">
        <v>-379.483</v>
      </c>
      <c r="C14" s="153">
        <v>-170.45699999999999</v>
      </c>
      <c r="D14" s="153">
        <v>-4.367</v>
      </c>
      <c r="E14" s="151">
        <v>-554.30700000000002</v>
      </c>
      <c r="G14" s="148"/>
      <c r="H14" s="148"/>
      <c r="I14" s="148"/>
      <c r="J14" s="148"/>
    </row>
    <row r="15" spans="1:13">
      <c r="A15" s="11" t="s">
        <v>5</v>
      </c>
      <c r="B15" s="152">
        <v>-735.51</v>
      </c>
      <c r="C15" s="153">
        <v>-274.87599999999998</v>
      </c>
      <c r="D15" s="153">
        <v>-50.9</v>
      </c>
      <c r="E15" s="151">
        <v>-1061.2860000000001</v>
      </c>
      <c r="G15" s="148"/>
      <c r="H15" s="148"/>
      <c r="I15" s="148"/>
      <c r="J15" s="148"/>
    </row>
    <row r="16" spans="1:13" ht="15.75" thickBot="1">
      <c r="A16" s="11" t="s">
        <v>6</v>
      </c>
      <c r="B16" s="152">
        <v>-57.613</v>
      </c>
      <c r="C16" s="153">
        <v>-98.073999999999998</v>
      </c>
      <c r="D16" s="153">
        <v>-30.585999999999999</v>
      </c>
      <c r="E16" s="151">
        <v>-186.273</v>
      </c>
      <c r="G16" s="148"/>
      <c r="H16" s="148"/>
      <c r="I16" s="148"/>
      <c r="J16" s="148"/>
    </row>
    <row r="17" spans="1:10" ht="15.75" thickBot="1">
      <c r="A17" s="4" t="s">
        <v>10</v>
      </c>
      <c r="B17" s="145">
        <v>2334.3969999999999</v>
      </c>
      <c r="C17" s="146">
        <v>1136.0239999999999</v>
      </c>
      <c r="D17" s="146">
        <v>247.584</v>
      </c>
      <c r="E17" s="147">
        <v>3718.0050000000001</v>
      </c>
      <c r="F17" s="17"/>
      <c r="G17" s="148"/>
      <c r="H17" s="148"/>
      <c r="I17" s="148"/>
      <c r="J17" s="148"/>
    </row>
    <row r="18" spans="1:10" ht="15.75" thickBot="1">
      <c r="A18" s="4" t="s">
        <v>11</v>
      </c>
      <c r="B18" s="145">
        <v>-735.50400000000002</v>
      </c>
      <c r="C18" s="146">
        <v>-237.01400000000001</v>
      </c>
      <c r="D18" s="146">
        <v>-134.988</v>
      </c>
      <c r="E18" s="147">
        <v>-1107.5060000000001</v>
      </c>
      <c r="F18" s="17"/>
      <c r="G18" s="148"/>
      <c r="H18" s="148"/>
      <c r="I18" s="148"/>
      <c r="J18" s="148"/>
    </row>
    <row r="19" spans="1:10">
      <c r="A19" s="8" t="s">
        <v>12</v>
      </c>
      <c r="B19" s="149">
        <v>-951.18</v>
      </c>
      <c r="C19" s="150">
        <v>-287.83800000000002</v>
      </c>
      <c r="D19" s="150">
        <v>-154.07</v>
      </c>
      <c r="E19" s="151">
        <v>-1393.088</v>
      </c>
      <c r="G19" s="148"/>
      <c r="H19" s="148"/>
      <c r="I19" s="148"/>
      <c r="J19" s="148"/>
    </row>
    <row r="20" spans="1:10">
      <c r="A20" s="14" t="s">
        <v>13</v>
      </c>
      <c r="B20" s="154">
        <v>215.67599999999999</v>
      </c>
      <c r="C20" s="155">
        <v>50.9</v>
      </c>
      <c r="D20" s="155">
        <v>42.561</v>
      </c>
      <c r="E20" s="156">
        <v>309.137</v>
      </c>
      <c r="G20" s="148"/>
      <c r="H20" s="148"/>
      <c r="I20" s="148"/>
      <c r="J20" s="148"/>
    </row>
    <row r="21" spans="1:10" ht="15.75" thickBot="1">
      <c r="A21" s="98" t="s">
        <v>106</v>
      </c>
      <c r="B21" s="157">
        <v>0</v>
      </c>
      <c r="C21" s="158">
        <v>-7.5999999999999998E-2</v>
      </c>
      <c r="D21" s="158">
        <v>-23.478999999999999</v>
      </c>
      <c r="E21" s="159">
        <v>-23.555</v>
      </c>
      <c r="G21" s="148"/>
      <c r="H21" s="148"/>
      <c r="I21" s="148"/>
      <c r="J21" s="148"/>
    </row>
    <row r="22" spans="1:10" ht="25.5" thickBot="1">
      <c r="A22" s="4" t="s">
        <v>14</v>
      </c>
      <c r="B22" s="145">
        <v>1598.893</v>
      </c>
      <c r="C22" s="146">
        <v>899.01</v>
      </c>
      <c r="D22" s="146">
        <v>112.596</v>
      </c>
      <c r="E22" s="147">
        <v>2610.4989999999998</v>
      </c>
      <c r="G22" s="148"/>
      <c r="H22" s="148"/>
      <c r="I22" s="148"/>
      <c r="J22" s="148"/>
    </row>
    <row r="23" spans="1:10" ht="15.75" thickBot="1">
      <c r="A23" s="4" t="s">
        <v>15</v>
      </c>
      <c r="B23" s="145">
        <v>1144.97</v>
      </c>
      <c r="C23" s="146">
        <v>415.96100000000001</v>
      </c>
      <c r="D23" s="146">
        <v>160.99299999999999</v>
      </c>
      <c r="E23" s="147">
        <v>1721.924</v>
      </c>
      <c r="G23" s="148"/>
      <c r="H23" s="148"/>
      <c r="I23" s="148"/>
      <c r="J23" s="148"/>
    </row>
    <row r="24" spans="1:10">
      <c r="A24" s="8" t="s">
        <v>16</v>
      </c>
      <c r="B24" s="149">
        <v>1297.5309999999999</v>
      </c>
      <c r="C24" s="150">
        <v>507.44299999999998</v>
      </c>
      <c r="D24" s="150">
        <v>202.208</v>
      </c>
      <c r="E24" s="151">
        <v>2007.182</v>
      </c>
      <c r="G24" s="148"/>
      <c r="H24" s="148"/>
      <c r="I24" s="148"/>
      <c r="J24" s="148"/>
    </row>
    <row r="25" spans="1:10" ht="15.75" thickBot="1">
      <c r="A25" s="14" t="s">
        <v>17</v>
      </c>
      <c r="B25" s="154">
        <v>-152.56100000000001</v>
      </c>
      <c r="C25" s="155">
        <v>-91.481999999999999</v>
      </c>
      <c r="D25" s="155">
        <v>-41.215000000000003</v>
      </c>
      <c r="E25" s="151">
        <v>-285.25799999999998</v>
      </c>
      <c r="G25" s="148"/>
      <c r="H25" s="148"/>
      <c r="I25" s="148"/>
      <c r="J25" s="148"/>
    </row>
    <row r="26" spans="1:10" ht="15.75" thickBot="1">
      <c r="A26" s="4" t="s">
        <v>18</v>
      </c>
      <c r="B26" s="145">
        <v>8.4130000000000003</v>
      </c>
      <c r="C26" s="146">
        <v>19.076000000000001</v>
      </c>
      <c r="D26" s="146">
        <v>3.4870000000000001</v>
      </c>
      <c r="E26" s="147">
        <v>30.975999999999999</v>
      </c>
      <c r="G26" s="148"/>
      <c r="H26" s="148"/>
      <c r="I26" s="148"/>
      <c r="J26" s="148"/>
    </row>
    <row r="27" spans="1:10" ht="25.5" thickBot="1">
      <c r="A27" s="4" t="s">
        <v>19</v>
      </c>
      <c r="B27" s="160">
        <v>21.36</v>
      </c>
      <c r="C27" s="161">
        <v>-3.0000000000000001E-3</v>
      </c>
      <c r="D27" s="161">
        <v>0.20799999999999999</v>
      </c>
      <c r="E27" s="147">
        <v>21.565000000000001</v>
      </c>
      <c r="G27" s="148"/>
      <c r="H27" s="148"/>
      <c r="I27" s="148"/>
      <c r="J27" s="148"/>
    </row>
    <row r="28" spans="1:10" ht="15.75" thickBot="1">
      <c r="A28" s="4" t="s">
        <v>20</v>
      </c>
      <c r="B28" s="145">
        <v>-8.7780000000000005</v>
      </c>
      <c r="C28" s="146">
        <v>287.73899999999998</v>
      </c>
      <c r="D28" s="146">
        <v>-5.4729999999999999</v>
      </c>
      <c r="E28" s="147">
        <v>273.488</v>
      </c>
      <c r="G28" s="148"/>
      <c r="H28" s="148"/>
      <c r="I28" s="148"/>
      <c r="J28" s="148"/>
    </row>
    <row r="29" spans="1:10" ht="15.75" thickBot="1">
      <c r="A29" s="4" t="s">
        <v>21</v>
      </c>
      <c r="B29" s="160">
        <v>187.59899999999999</v>
      </c>
      <c r="C29" s="161">
        <v>84.108999999999995</v>
      </c>
      <c r="D29" s="161">
        <v>7.1059999999999999</v>
      </c>
      <c r="E29" s="147">
        <v>278.81400000000002</v>
      </c>
      <c r="G29" s="148"/>
      <c r="H29" s="148"/>
      <c r="I29" s="148"/>
      <c r="J29" s="148"/>
    </row>
    <row r="30" spans="1:10" ht="15.75" thickBot="1">
      <c r="A30" s="4" t="s">
        <v>22</v>
      </c>
      <c r="B30" s="145">
        <v>383</v>
      </c>
      <c r="C30" s="146">
        <v>144.29599999999999</v>
      </c>
      <c r="D30" s="146">
        <v>205.85499999999999</v>
      </c>
      <c r="E30" s="147">
        <v>733.15099999999995</v>
      </c>
      <c r="G30" s="148"/>
      <c r="H30" s="148"/>
      <c r="I30" s="148"/>
      <c r="J30" s="148"/>
    </row>
    <row r="31" spans="1:10">
      <c r="A31" s="8" t="s">
        <v>23</v>
      </c>
      <c r="B31" s="149">
        <v>91.725999999999999</v>
      </c>
      <c r="C31" s="150">
        <v>30.012</v>
      </c>
      <c r="D31" s="150">
        <v>89.808000000000007</v>
      </c>
      <c r="E31" s="151">
        <v>211.54599999999999</v>
      </c>
      <c r="G31" s="148"/>
      <c r="H31" s="148"/>
      <c r="I31" s="148"/>
      <c r="J31" s="148"/>
    </row>
    <row r="32" spans="1:10" ht="15.75" thickBot="1">
      <c r="A32" s="14" t="s">
        <v>24</v>
      </c>
      <c r="B32" s="154">
        <v>291.274</v>
      </c>
      <c r="C32" s="155">
        <v>114.28400000000001</v>
      </c>
      <c r="D32" s="155">
        <v>116.047</v>
      </c>
      <c r="E32" s="151">
        <v>521.60500000000002</v>
      </c>
      <c r="G32" s="148"/>
      <c r="H32" s="148"/>
      <c r="I32" s="148"/>
      <c r="J32" s="148"/>
    </row>
    <row r="33" spans="1:10" ht="25.5" thickBot="1">
      <c r="A33" s="4" t="s">
        <v>25</v>
      </c>
      <c r="B33" s="145">
        <v>-1818.462</v>
      </c>
      <c r="C33" s="146">
        <v>-1056.202</v>
      </c>
      <c r="D33" s="146">
        <v>-361.13299999999998</v>
      </c>
      <c r="E33" s="147">
        <v>-3235.797</v>
      </c>
      <c r="G33" s="148"/>
      <c r="H33" s="148"/>
      <c r="I33" s="148"/>
      <c r="J33" s="148"/>
    </row>
    <row r="34" spans="1:10">
      <c r="A34" s="8" t="s">
        <v>26</v>
      </c>
      <c r="B34" s="149">
        <v>-789.40099999999995</v>
      </c>
      <c r="C34" s="150">
        <v>-478.108</v>
      </c>
      <c r="D34" s="150">
        <v>-175.00700000000001</v>
      </c>
      <c r="E34" s="151">
        <v>-1442.5160000000001</v>
      </c>
      <c r="G34" s="148"/>
      <c r="H34" s="148"/>
      <c r="I34" s="148"/>
      <c r="J34" s="148"/>
    </row>
    <row r="35" spans="1:10">
      <c r="A35" s="11" t="s">
        <v>27</v>
      </c>
      <c r="B35" s="152">
        <v>-258.10300000000001</v>
      </c>
      <c r="C35" s="153">
        <v>-107.93899999999999</v>
      </c>
      <c r="D35" s="153">
        <v>-35.225999999999999</v>
      </c>
      <c r="E35" s="151">
        <v>-401.26799999999997</v>
      </c>
      <c r="G35" s="148"/>
      <c r="H35" s="148"/>
      <c r="I35" s="148"/>
      <c r="J35" s="148"/>
    </row>
    <row r="36" spans="1:10">
      <c r="A36" s="11" t="s">
        <v>28</v>
      </c>
      <c r="B36" s="152">
        <v>-128.1</v>
      </c>
      <c r="C36" s="153">
        <v>-68.307000000000002</v>
      </c>
      <c r="D36" s="153">
        <v>-32.578000000000003</v>
      </c>
      <c r="E36" s="151">
        <v>-228.98500000000001</v>
      </c>
      <c r="G36" s="148"/>
      <c r="H36" s="148"/>
      <c r="I36" s="148"/>
      <c r="J36" s="148"/>
    </row>
    <row r="37" spans="1:10">
      <c r="A37" s="11" t="s">
        <v>29</v>
      </c>
      <c r="B37" s="152">
        <v>-338.23599999999999</v>
      </c>
      <c r="C37" s="153">
        <v>-272.92</v>
      </c>
      <c r="D37" s="153">
        <v>-88.078999999999994</v>
      </c>
      <c r="E37" s="151">
        <v>-699.23500000000001</v>
      </c>
      <c r="G37" s="148"/>
      <c r="H37" s="148"/>
      <c r="I37" s="148"/>
      <c r="J37" s="148"/>
    </row>
    <row r="38" spans="1:10">
      <c r="A38" s="11" t="s">
        <v>30</v>
      </c>
      <c r="B38" s="152">
        <v>-18.428000000000001</v>
      </c>
      <c r="C38" s="153">
        <v>-11.587999999999999</v>
      </c>
      <c r="D38" s="153">
        <v>-4.5149999999999997</v>
      </c>
      <c r="E38" s="151">
        <v>-34.530999999999999</v>
      </c>
      <c r="G38" s="148"/>
      <c r="H38" s="148"/>
      <c r="I38" s="148"/>
      <c r="J38" s="148"/>
    </row>
    <row r="39" spans="1:10">
      <c r="A39" s="11" t="s">
        <v>31</v>
      </c>
      <c r="B39" s="162">
        <v>-92.7</v>
      </c>
      <c r="C39" s="153">
        <v>-60.009</v>
      </c>
      <c r="D39" s="153">
        <v>-13.228999999999999</v>
      </c>
      <c r="E39" s="163">
        <v>-165.93799999999999</v>
      </c>
      <c r="G39" s="148"/>
      <c r="H39" s="148"/>
      <c r="I39" s="148"/>
      <c r="J39" s="148"/>
    </row>
    <row r="40" spans="1:10" ht="15.75" thickBot="1">
      <c r="A40" s="135" t="s">
        <v>180</v>
      </c>
      <c r="B40" s="164">
        <v>-193.494</v>
      </c>
      <c r="C40" s="165">
        <v>-57.331000000000003</v>
      </c>
      <c r="D40" s="165">
        <v>-12.499000000000001</v>
      </c>
      <c r="E40" s="156">
        <v>-263.32400000000001</v>
      </c>
      <c r="G40" s="148"/>
      <c r="H40" s="148"/>
      <c r="I40" s="148"/>
      <c r="J40" s="148"/>
    </row>
    <row r="41" spans="1:10" ht="15.75" thickBot="1">
      <c r="A41" s="4" t="s">
        <v>32</v>
      </c>
      <c r="B41" s="145">
        <v>-75.908000000000001</v>
      </c>
      <c r="C41" s="146">
        <v>-119.17100000000001</v>
      </c>
      <c r="D41" s="146">
        <v>-19.692</v>
      </c>
      <c r="E41" s="147">
        <v>-214.77099999999999</v>
      </c>
      <c r="G41" s="148"/>
      <c r="H41" s="148"/>
      <c r="I41" s="148"/>
      <c r="J41" s="148"/>
    </row>
    <row r="42" spans="1:10">
      <c r="A42" s="8" t="s">
        <v>33</v>
      </c>
      <c r="B42" s="149">
        <v>-74.001999999999995</v>
      </c>
      <c r="C42" s="150">
        <v>-117.178</v>
      </c>
      <c r="D42" s="150">
        <v>-18.667000000000002</v>
      </c>
      <c r="E42" s="151">
        <v>-209.84700000000001</v>
      </c>
      <c r="G42" s="148"/>
      <c r="H42" s="148"/>
      <c r="I42" s="148"/>
      <c r="J42" s="148"/>
    </row>
    <row r="43" spans="1:10" ht="15.75" thickBot="1">
      <c r="A43" s="14" t="s">
        <v>34</v>
      </c>
      <c r="B43" s="154">
        <v>-1.9059999999999999</v>
      </c>
      <c r="C43" s="155">
        <v>-1.9930000000000001</v>
      </c>
      <c r="D43" s="155">
        <v>-1.0249999999999999</v>
      </c>
      <c r="E43" s="151">
        <v>-4.9240000000000004</v>
      </c>
      <c r="G43" s="148"/>
      <c r="H43" s="148"/>
      <c r="I43" s="148"/>
      <c r="J43" s="148"/>
    </row>
    <row r="44" spans="1:10" ht="16.5" customHeight="1" thickBot="1">
      <c r="A44" s="4" t="s">
        <v>41</v>
      </c>
      <c r="B44" s="145">
        <v>1441.087</v>
      </c>
      <c r="C44" s="146">
        <v>674.81500000000005</v>
      </c>
      <c r="D44" s="146">
        <v>103.947</v>
      </c>
      <c r="E44" s="147">
        <v>2219.8490000000002</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5"/>
  <sheetViews>
    <sheetView workbookViewId="0">
      <selection activeCell="H16" sqref="H16"/>
    </sheetView>
  </sheetViews>
  <sheetFormatPr defaultRowHeight="15"/>
  <cols>
    <col min="1" max="1" width="29.140625" bestFit="1" customWidth="1"/>
    <col min="2" max="2" width="13.42578125" customWidth="1"/>
    <col min="3" max="3" width="12.7109375" customWidth="1"/>
    <col min="4" max="4" width="13.28515625" customWidth="1"/>
    <col min="5" max="5" width="12.14062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555</v>
      </c>
      <c r="C4" s="980"/>
      <c r="D4" s="980"/>
      <c r="E4" s="981"/>
    </row>
    <row r="5" spans="1:13" ht="24.75" thickBot="1">
      <c r="A5" s="972"/>
      <c r="B5" s="556" t="s">
        <v>37</v>
      </c>
      <c r="C5" s="557" t="s">
        <v>38</v>
      </c>
      <c r="D5" s="557" t="s">
        <v>39</v>
      </c>
      <c r="E5" s="558" t="s">
        <v>40</v>
      </c>
    </row>
    <row r="6" spans="1:13" ht="15.75" thickBot="1">
      <c r="A6" s="4" t="s">
        <v>2</v>
      </c>
      <c r="B6" s="145">
        <v>6028.451</v>
      </c>
      <c r="C6" s="146">
        <v>2749.3589999999999</v>
      </c>
      <c r="D6" s="146">
        <v>491.71499999999997</v>
      </c>
      <c r="E6" s="147">
        <v>9269.5249999999996</v>
      </c>
      <c r="G6" s="148"/>
      <c r="H6" s="148"/>
      <c r="I6" s="148"/>
      <c r="J6" s="148"/>
    </row>
    <row r="7" spans="1:13">
      <c r="A7" s="8" t="s">
        <v>3</v>
      </c>
      <c r="B7" s="149">
        <v>497.47199999999998</v>
      </c>
      <c r="C7" s="150">
        <v>384.95400000000001</v>
      </c>
      <c r="D7" s="150">
        <v>138.38399999999999</v>
      </c>
      <c r="E7" s="151">
        <v>1020.81</v>
      </c>
      <c r="G7" s="148"/>
      <c r="H7" s="148"/>
      <c r="I7" s="148"/>
      <c r="J7" s="148"/>
    </row>
    <row r="8" spans="1:13">
      <c r="A8" s="11" t="s">
        <v>4</v>
      </c>
      <c r="B8" s="152">
        <v>2424.2539999999999</v>
      </c>
      <c r="C8" s="153">
        <v>1166.0139999999999</v>
      </c>
      <c r="D8" s="153">
        <v>102.83199999999999</v>
      </c>
      <c r="E8" s="151">
        <v>3693.1</v>
      </c>
      <c r="G8" s="148"/>
      <c r="H8" s="148"/>
      <c r="I8" s="148"/>
      <c r="J8" s="148"/>
    </row>
    <row r="9" spans="1:13">
      <c r="A9" s="11" t="s">
        <v>5</v>
      </c>
      <c r="B9" s="152">
        <v>1923.384</v>
      </c>
      <c r="C9" s="153">
        <v>1008.674</v>
      </c>
      <c r="D9" s="153">
        <v>152.857</v>
      </c>
      <c r="E9" s="151">
        <v>3084.915</v>
      </c>
      <c r="G9" s="148"/>
      <c r="H9" s="148"/>
      <c r="I9" s="148"/>
      <c r="J9" s="148"/>
    </row>
    <row r="10" spans="1:13">
      <c r="A10" s="11" t="s">
        <v>6</v>
      </c>
      <c r="B10" s="152">
        <v>1256.9670000000001</v>
      </c>
      <c r="C10" s="153">
        <v>260.76100000000002</v>
      </c>
      <c r="D10" s="153">
        <v>139.892</v>
      </c>
      <c r="E10" s="151">
        <v>1657.62</v>
      </c>
      <c r="G10" s="148"/>
      <c r="H10" s="148"/>
      <c r="I10" s="148"/>
      <c r="J10" s="148"/>
    </row>
    <row r="11" spans="1:13" ht="15.75" thickBot="1">
      <c r="A11" s="14" t="s">
        <v>7</v>
      </c>
      <c r="B11" s="154">
        <v>-73.626000000000005</v>
      </c>
      <c r="C11" s="155">
        <v>-71.043999999999997</v>
      </c>
      <c r="D11" s="155">
        <v>-42.25</v>
      </c>
      <c r="E11" s="151">
        <v>-186.92</v>
      </c>
      <c r="G11" s="148"/>
      <c r="H11" s="148"/>
      <c r="I11" s="148"/>
      <c r="J11" s="148"/>
    </row>
    <row r="12" spans="1:13" ht="15.75" thickBot="1">
      <c r="A12" s="4" t="s">
        <v>8</v>
      </c>
      <c r="B12" s="145">
        <v>-2431.529</v>
      </c>
      <c r="C12" s="146">
        <v>-1052.28</v>
      </c>
      <c r="D12" s="146">
        <v>-142.75800000000001</v>
      </c>
      <c r="E12" s="147">
        <v>-3626.567</v>
      </c>
      <c r="G12" s="148"/>
      <c r="H12" s="148"/>
      <c r="I12" s="148"/>
      <c r="J12" s="148"/>
    </row>
    <row r="13" spans="1:13">
      <c r="A13" s="8" t="s">
        <v>3</v>
      </c>
      <c r="B13" s="149">
        <v>-547.43499999999995</v>
      </c>
      <c r="C13" s="150">
        <v>-167.98400000000001</v>
      </c>
      <c r="D13" s="150">
        <v>-7.7450000000000001</v>
      </c>
      <c r="E13" s="151">
        <v>-723.16399999999999</v>
      </c>
      <c r="G13" s="148"/>
      <c r="H13" s="148"/>
      <c r="I13" s="148"/>
      <c r="J13" s="148"/>
    </row>
    <row r="14" spans="1:13">
      <c r="A14" s="11" t="s">
        <v>4</v>
      </c>
      <c r="B14" s="152">
        <v>-606.26300000000003</v>
      </c>
      <c r="C14" s="153">
        <v>-268.76</v>
      </c>
      <c r="D14" s="153">
        <v>-8.3290000000000006</v>
      </c>
      <c r="E14" s="151">
        <v>-883.35199999999998</v>
      </c>
      <c r="G14" s="148"/>
      <c r="H14" s="148"/>
      <c r="I14" s="148"/>
      <c r="J14" s="148"/>
    </row>
    <row r="15" spans="1:13">
      <c r="A15" s="11" t="s">
        <v>5</v>
      </c>
      <c r="B15" s="152">
        <v>-1186.306</v>
      </c>
      <c r="C15" s="153">
        <v>-443.47399999999999</v>
      </c>
      <c r="D15" s="153">
        <v>-77.790000000000006</v>
      </c>
      <c r="E15" s="151">
        <v>-1707.57</v>
      </c>
      <c r="G15" s="148"/>
      <c r="H15" s="148"/>
      <c r="I15" s="148"/>
      <c r="J15" s="148"/>
    </row>
    <row r="16" spans="1:13" ht="15.75" thickBot="1">
      <c r="A16" s="11" t="s">
        <v>6</v>
      </c>
      <c r="B16" s="152">
        <v>-91.525000000000006</v>
      </c>
      <c r="C16" s="153">
        <v>-172.06200000000001</v>
      </c>
      <c r="D16" s="153">
        <v>-48.893999999999998</v>
      </c>
      <c r="E16" s="151">
        <v>-312.48099999999999</v>
      </c>
      <c r="G16" s="148"/>
      <c r="H16" s="148"/>
      <c r="I16" s="148"/>
      <c r="J16" s="148"/>
    </row>
    <row r="17" spans="1:10" ht="15.75" thickBot="1">
      <c r="A17" s="4" t="s">
        <v>10</v>
      </c>
      <c r="B17" s="145">
        <v>3596.922</v>
      </c>
      <c r="C17" s="146">
        <v>1697.079</v>
      </c>
      <c r="D17" s="146">
        <v>348.95699999999999</v>
      </c>
      <c r="E17" s="147">
        <v>5642.9579999999996</v>
      </c>
      <c r="F17" s="17"/>
      <c r="G17" s="148"/>
      <c r="H17" s="148"/>
      <c r="I17" s="148"/>
      <c r="J17" s="148"/>
    </row>
    <row r="18" spans="1:10" ht="15.75" thickBot="1">
      <c r="A18" s="4" t="s">
        <v>11</v>
      </c>
      <c r="B18" s="145">
        <v>-1333.008</v>
      </c>
      <c r="C18" s="146">
        <v>-333.125</v>
      </c>
      <c r="D18" s="146">
        <v>-219.43899999999999</v>
      </c>
      <c r="E18" s="147">
        <v>-1885.5719999999999</v>
      </c>
      <c r="F18" s="17"/>
      <c r="G18" s="148"/>
      <c r="H18" s="148"/>
      <c r="I18" s="148"/>
      <c r="J18" s="148"/>
    </row>
    <row r="19" spans="1:10">
      <c r="A19" s="8" t="s">
        <v>12</v>
      </c>
      <c r="B19" s="149">
        <v>-1658.655</v>
      </c>
      <c r="C19" s="150">
        <v>-364.36399999999998</v>
      </c>
      <c r="D19" s="150">
        <v>-168.45699999999999</v>
      </c>
      <c r="E19" s="151">
        <v>-2191.4760000000001</v>
      </c>
      <c r="G19" s="148"/>
      <c r="H19" s="148"/>
      <c r="I19" s="148"/>
      <c r="J19" s="148"/>
    </row>
    <row r="20" spans="1:10">
      <c r="A20" s="14" t="s">
        <v>13</v>
      </c>
      <c r="B20" s="154">
        <v>325.64699999999999</v>
      </c>
      <c r="C20" s="155">
        <v>100.896</v>
      </c>
      <c r="D20" s="155">
        <v>44.838999999999999</v>
      </c>
      <c r="E20" s="156">
        <v>471.38200000000001</v>
      </c>
      <c r="G20" s="148"/>
      <c r="H20" s="148"/>
      <c r="I20" s="148"/>
      <c r="J20" s="148"/>
    </row>
    <row r="21" spans="1:10" ht="15.75" thickBot="1">
      <c r="A21" s="98" t="s">
        <v>106</v>
      </c>
      <c r="B21" s="157">
        <v>0</v>
      </c>
      <c r="C21" s="158">
        <v>-69.656999999999996</v>
      </c>
      <c r="D21" s="158">
        <v>-95.820999999999998</v>
      </c>
      <c r="E21" s="159">
        <v>-165.47800000000001</v>
      </c>
      <c r="G21" s="148"/>
      <c r="H21" s="148"/>
      <c r="I21" s="148"/>
      <c r="J21" s="148"/>
    </row>
    <row r="22" spans="1:10" ht="25.5" thickBot="1">
      <c r="A22" s="4" t="s">
        <v>14</v>
      </c>
      <c r="B22" s="145">
        <v>2263.9140000000002</v>
      </c>
      <c r="C22" s="146">
        <v>1363.954</v>
      </c>
      <c r="D22" s="146">
        <v>129.518</v>
      </c>
      <c r="E22" s="147">
        <v>3757.386</v>
      </c>
      <c r="G22" s="148"/>
      <c r="H22" s="148"/>
      <c r="I22" s="148"/>
      <c r="J22" s="148"/>
    </row>
    <row r="23" spans="1:10" ht="15.75" thickBot="1">
      <c r="A23" s="4" t="s">
        <v>15</v>
      </c>
      <c r="B23" s="145">
        <v>1782.221</v>
      </c>
      <c r="C23" s="146">
        <v>665.452</v>
      </c>
      <c r="D23" s="146">
        <v>231.96199999999999</v>
      </c>
      <c r="E23" s="147">
        <v>2679.6350000000002</v>
      </c>
      <c r="G23" s="148"/>
      <c r="H23" s="148"/>
      <c r="I23" s="148"/>
      <c r="J23" s="148"/>
    </row>
    <row r="24" spans="1:10">
      <c r="A24" s="8" t="s">
        <v>16</v>
      </c>
      <c r="B24" s="149">
        <v>2005.673</v>
      </c>
      <c r="C24" s="150">
        <v>803.64700000000005</v>
      </c>
      <c r="D24" s="150">
        <v>296.596</v>
      </c>
      <c r="E24" s="151">
        <v>3105.9160000000002</v>
      </c>
      <c r="G24" s="148"/>
      <c r="H24" s="148"/>
      <c r="I24" s="148"/>
      <c r="J24" s="148"/>
    </row>
    <row r="25" spans="1:10" ht="15.75" thickBot="1">
      <c r="A25" s="14" t="s">
        <v>17</v>
      </c>
      <c r="B25" s="154">
        <v>-223.452</v>
      </c>
      <c r="C25" s="155">
        <v>-138.19499999999999</v>
      </c>
      <c r="D25" s="155">
        <v>-64.634</v>
      </c>
      <c r="E25" s="151">
        <v>-426.28100000000001</v>
      </c>
      <c r="G25" s="148"/>
      <c r="H25" s="148"/>
      <c r="I25" s="148"/>
      <c r="J25" s="148"/>
    </row>
    <row r="26" spans="1:10" ht="15.75" thickBot="1">
      <c r="A26" s="4" t="s">
        <v>18</v>
      </c>
      <c r="B26" s="145">
        <v>18.27</v>
      </c>
      <c r="C26" s="146">
        <v>32.256</v>
      </c>
      <c r="D26" s="146">
        <v>32.314999999999998</v>
      </c>
      <c r="E26" s="147">
        <v>82.840999999999994</v>
      </c>
      <c r="G26" s="148"/>
      <c r="H26" s="148"/>
      <c r="I26" s="148"/>
      <c r="J26" s="148"/>
    </row>
    <row r="27" spans="1:10" ht="25.5" thickBot="1">
      <c r="A27" s="4" t="s">
        <v>19</v>
      </c>
      <c r="B27" s="160">
        <v>58.850999999999999</v>
      </c>
      <c r="C27" s="161">
        <v>0.20399999999999999</v>
      </c>
      <c r="D27" s="161">
        <v>0.16200000000000001</v>
      </c>
      <c r="E27" s="147">
        <v>59.216999999999999</v>
      </c>
      <c r="G27" s="148"/>
      <c r="H27" s="148"/>
      <c r="I27" s="148"/>
      <c r="J27" s="148"/>
    </row>
    <row r="28" spans="1:10" ht="15.75" thickBot="1">
      <c r="A28" s="4" t="s">
        <v>20</v>
      </c>
      <c r="B28" s="145">
        <v>4.8090000000000002</v>
      </c>
      <c r="C28" s="146">
        <v>298.07</v>
      </c>
      <c r="D28" s="146">
        <v>-7.484</v>
      </c>
      <c r="E28" s="147">
        <v>295.39499999999998</v>
      </c>
      <c r="G28" s="148"/>
      <c r="H28" s="148"/>
      <c r="I28" s="148"/>
      <c r="J28" s="148"/>
    </row>
    <row r="29" spans="1:10" ht="15.75" thickBot="1">
      <c r="A29" s="4" t="s">
        <v>21</v>
      </c>
      <c r="B29" s="160">
        <v>272.45400000000001</v>
      </c>
      <c r="C29" s="161">
        <v>130.25299999999999</v>
      </c>
      <c r="D29" s="161">
        <v>5.16</v>
      </c>
      <c r="E29" s="147">
        <v>407.86700000000002</v>
      </c>
      <c r="G29" s="148"/>
      <c r="H29" s="148"/>
      <c r="I29" s="148"/>
      <c r="J29" s="148"/>
    </row>
    <row r="30" spans="1:10" ht="15.75" thickBot="1">
      <c r="A30" s="4" t="s">
        <v>22</v>
      </c>
      <c r="B30" s="145">
        <v>469.76100000000002</v>
      </c>
      <c r="C30" s="146">
        <v>201.94499999999999</v>
      </c>
      <c r="D30" s="146">
        <v>239.94300000000001</v>
      </c>
      <c r="E30" s="147">
        <v>911.649</v>
      </c>
      <c r="G30" s="148"/>
      <c r="H30" s="148"/>
      <c r="I30" s="148"/>
      <c r="J30" s="148"/>
    </row>
    <row r="31" spans="1:10">
      <c r="A31" s="8" t="s">
        <v>23</v>
      </c>
      <c r="B31" s="149">
        <v>137.08600000000001</v>
      </c>
      <c r="C31" s="150">
        <v>79.691000000000003</v>
      </c>
      <c r="D31" s="150">
        <v>97.128</v>
      </c>
      <c r="E31" s="151">
        <v>313.90499999999997</v>
      </c>
      <c r="G31" s="148"/>
      <c r="H31" s="148"/>
      <c r="I31" s="148"/>
      <c r="J31" s="148"/>
    </row>
    <row r="32" spans="1:10" ht="15.75" thickBot="1">
      <c r="A32" s="14" t="s">
        <v>24</v>
      </c>
      <c r="B32" s="154">
        <v>332.67500000000001</v>
      </c>
      <c r="C32" s="155">
        <v>122.254</v>
      </c>
      <c r="D32" s="155">
        <v>142.815</v>
      </c>
      <c r="E32" s="151">
        <v>597.74400000000003</v>
      </c>
      <c r="G32" s="148"/>
      <c r="H32" s="148"/>
      <c r="I32" s="148"/>
      <c r="J32" s="148"/>
    </row>
    <row r="33" spans="1:10" ht="25.5" thickBot="1">
      <c r="A33" s="4" t="s">
        <v>25</v>
      </c>
      <c r="B33" s="145">
        <v>-2740.6030000000001</v>
      </c>
      <c r="C33" s="146">
        <v>-1636.259</v>
      </c>
      <c r="D33" s="146">
        <v>-538.44799999999998</v>
      </c>
      <c r="E33" s="147">
        <v>-4915.3100000000004</v>
      </c>
      <c r="G33" s="148"/>
      <c r="H33" s="148"/>
      <c r="I33" s="148"/>
      <c r="J33" s="148"/>
    </row>
    <row r="34" spans="1:10">
      <c r="A34" s="8" t="s">
        <v>26</v>
      </c>
      <c r="B34" s="149">
        <v>-1187.338</v>
      </c>
      <c r="C34" s="150">
        <v>-737.072</v>
      </c>
      <c r="D34" s="150">
        <v>-259.09800000000001</v>
      </c>
      <c r="E34" s="151">
        <v>-2183.5079999999998</v>
      </c>
      <c r="G34" s="148"/>
      <c r="H34" s="148"/>
      <c r="I34" s="148"/>
      <c r="J34" s="148"/>
    </row>
    <row r="35" spans="1:10">
      <c r="A35" s="11" t="s">
        <v>27</v>
      </c>
      <c r="B35" s="152">
        <v>-384.52300000000002</v>
      </c>
      <c r="C35" s="153">
        <v>-168.15299999999999</v>
      </c>
      <c r="D35" s="153">
        <v>-52.311999999999998</v>
      </c>
      <c r="E35" s="151">
        <v>-604.98800000000006</v>
      </c>
      <c r="G35" s="148"/>
      <c r="H35" s="148"/>
      <c r="I35" s="148"/>
      <c r="J35" s="148"/>
    </row>
    <row r="36" spans="1:10">
      <c r="A36" s="11" t="s">
        <v>28</v>
      </c>
      <c r="B36" s="152">
        <v>-183.46899999999999</v>
      </c>
      <c r="C36" s="153">
        <v>-97.491</v>
      </c>
      <c r="D36" s="153">
        <v>-46.704999999999998</v>
      </c>
      <c r="E36" s="151">
        <v>-327.66500000000002</v>
      </c>
      <c r="G36" s="148"/>
      <c r="H36" s="148"/>
      <c r="I36" s="148"/>
      <c r="J36" s="148"/>
    </row>
    <row r="37" spans="1:10">
      <c r="A37" s="11" t="s">
        <v>29</v>
      </c>
      <c r="B37" s="152">
        <v>-511.411</v>
      </c>
      <c r="C37" s="153">
        <v>-419.80700000000002</v>
      </c>
      <c r="D37" s="153">
        <v>-134.685</v>
      </c>
      <c r="E37" s="151">
        <v>-1065.903</v>
      </c>
      <c r="G37" s="148"/>
      <c r="H37" s="148"/>
      <c r="I37" s="148"/>
      <c r="J37" s="148"/>
    </row>
    <row r="38" spans="1:10">
      <c r="A38" s="11" t="s">
        <v>30</v>
      </c>
      <c r="B38" s="152">
        <v>-25.811</v>
      </c>
      <c r="C38" s="153">
        <v>-17.978000000000002</v>
      </c>
      <c r="D38" s="153">
        <v>-6.173</v>
      </c>
      <c r="E38" s="151">
        <v>-49.962000000000003</v>
      </c>
      <c r="G38" s="148"/>
      <c r="H38" s="148"/>
      <c r="I38" s="148"/>
      <c r="J38" s="148"/>
    </row>
    <row r="39" spans="1:10">
      <c r="A39" s="11" t="s">
        <v>31</v>
      </c>
      <c r="B39" s="162">
        <v>-148.05600000000001</v>
      </c>
      <c r="C39" s="153">
        <v>-104.92</v>
      </c>
      <c r="D39" s="153">
        <v>-20.552</v>
      </c>
      <c r="E39" s="163">
        <v>-273.52800000000002</v>
      </c>
      <c r="G39" s="148"/>
      <c r="H39" s="148"/>
      <c r="I39" s="148"/>
      <c r="J39" s="148"/>
    </row>
    <row r="40" spans="1:10" ht="15.75" thickBot="1">
      <c r="A40" s="135" t="s">
        <v>180</v>
      </c>
      <c r="B40" s="164">
        <v>-299.995</v>
      </c>
      <c r="C40" s="165">
        <v>-90.837999999999994</v>
      </c>
      <c r="D40" s="165">
        <v>-18.922999999999998</v>
      </c>
      <c r="E40" s="156">
        <v>-409.75599999999997</v>
      </c>
      <c r="G40" s="148"/>
      <c r="H40" s="148"/>
      <c r="I40" s="148"/>
      <c r="J40" s="148"/>
    </row>
    <row r="41" spans="1:10" ht="15.75" thickBot="1">
      <c r="A41" s="4" t="s">
        <v>32</v>
      </c>
      <c r="B41" s="145">
        <v>-128.52199999999999</v>
      </c>
      <c r="C41" s="146">
        <v>-180.137</v>
      </c>
      <c r="D41" s="146">
        <v>-54.064999999999998</v>
      </c>
      <c r="E41" s="147">
        <v>-362.72399999999999</v>
      </c>
      <c r="G41" s="148"/>
      <c r="H41" s="148"/>
      <c r="I41" s="148"/>
      <c r="J41" s="148"/>
    </row>
    <row r="42" spans="1:10">
      <c r="A42" s="8" t="s">
        <v>33</v>
      </c>
      <c r="B42" s="149">
        <v>-125.22799999999999</v>
      </c>
      <c r="C42" s="150">
        <v>-177.816</v>
      </c>
      <c r="D42" s="150">
        <v>-46.631999999999998</v>
      </c>
      <c r="E42" s="151">
        <v>-349.67599999999999</v>
      </c>
      <c r="G42" s="148"/>
      <c r="H42" s="148"/>
      <c r="I42" s="148"/>
      <c r="J42" s="148"/>
    </row>
    <row r="43" spans="1:10" ht="15.75" thickBot="1">
      <c r="A43" s="14" t="s">
        <v>34</v>
      </c>
      <c r="B43" s="154">
        <v>-3.294</v>
      </c>
      <c r="C43" s="155">
        <v>-2.3210000000000002</v>
      </c>
      <c r="D43" s="155">
        <v>-7.4329999999999998</v>
      </c>
      <c r="E43" s="151">
        <v>-13.048</v>
      </c>
      <c r="G43" s="148"/>
      <c r="H43" s="148"/>
      <c r="I43" s="148"/>
      <c r="J43" s="148"/>
    </row>
    <row r="44" spans="1:10" ht="16.5" customHeight="1" thickBot="1">
      <c r="A44" s="4" t="s">
        <v>41</v>
      </c>
      <c r="B44" s="145">
        <v>2001.155</v>
      </c>
      <c r="C44" s="146">
        <v>875.73800000000006</v>
      </c>
      <c r="D44" s="146">
        <v>39.063000000000002</v>
      </c>
      <c r="E44" s="147">
        <v>2915.9560000000001</v>
      </c>
      <c r="F44" s="17"/>
      <c r="G44" s="148"/>
      <c r="H44" s="148"/>
      <c r="I44" s="148"/>
      <c r="J44" s="148"/>
    </row>
    <row r="45" spans="1:10">
      <c r="B45" s="31"/>
      <c r="C45" s="31"/>
      <c r="D45" s="31"/>
      <c r="E45" s="31"/>
    </row>
  </sheetData>
  <mergeCells count="4">
    <mergeCell ref="A2:E2"/>
    <mergeCell ref="C3:E3"/>
    <mergeCell ref="A4:A5"/>
    <mergeCell ref="B4:E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6"/>
  <sheetViews>
    <sheetView workbookViewId="0">
      <selection activeCell="G30" sqref="G30"/>
    </sheetView>
  </sheetViews>
  <sheetFormatPr defaultRowHeight="15"/>
  <cols>
    <col min="1" max="1" width="34.5703125" customWidth="1"/>
    <col min="2" max="2" width="14" customWidth="1"/>
    <col min="3" max="3" width="12.5703125" customWidth="1"/>
    <col min="4" max="4" width="13.140625" customWidth="1"/>
    <col min="5" max="5" width="11.570312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206</v>
      </c>
      <c r="C4" s="980"/>
      <c r="D4" s="980"/>
      <c r="E4" s="981"/>
    </row>
    <row r="5" spans="1:13" ht="24.75" thickBot="1">
      <c r="A5" s="972"/>
      <c r="B5" s="556" t="s">
        <v>37</v>
      </c>
      <c r="C5" s="557" t="s">
        <v>38</v>
      </c>
      <c r="D5" s="557" t="s">
        <v>39</v>
      </c>
      <c r="E5" s="558" t="s">
        <v>40</v>
      </c>
    </row>
    <row r="6" spans="1:13" ht="15.75" thickBot="1">
      <c r="A6" s="4" t="s">
        <v>2</v>
      </c>
      <c r="B6" s="145">
        <v>8363.125</v>
      </c>
      <c r="C6" s="146">
        <v>3792.556</v>
      </c>
      <c r="D6" s="146">
        <v>532.22799999999995</v>
      </c>
      <c r="E6" s="147">
        <v>12687.909</v>
      </c>
      <c r="G6" s="148"/>
      <c r="H6" s="148"/>
      <c r="I6" s="148"/>
      <c r="J6" s="148"/>
    </row>
    <row r="7" spans="1:13">
      <c r="A7" s="8" t="s">
        <v>3</v>
      </c>
      <c r="B7" s="149">
        <v>664.68200000000002</v>
      </c>
      <c r="C7" s="150">
        <v>549.726</v>
      </c>
      <c r="D7" s="150">
        <v>171.56299999999999</v>
      </c>
      <c r="E7" s="151">
        <v>1385.971</v>
      </c>
      <c r="G7" s="148"/>
      <c r="H7" s="148"/>
      <c r="I7" s="148"/>
      <c r="J7" s="148"/>
    </row>
    <row r="8" spans="1:13">
      <c r="A8" s="11" t="s">
        <v>4</v>
      </c>
      <c r="B8" s="152">
        <v>3396.9479999999999</v>
      </c>
      <c r="C8" s="153">
        <v>1604.76</v>
      </c>
      <c r="D8" s="153">
        <v>108.4</v>
      </c>
      <c r="E8" s="151">
        <v>5110.1080000000002</v>
      </c>
      <c r="G8" s="148"/>
      <c r="H8" s="148"/>
      <c r="I8" s="148"/>
      <c r="J8" s="148"/>
    </row>
    <row r="9" spans="1:13">
      <c r="A9" s="11" t="s">
        <v>5</v>
      </c>
      <c r="B9" s="152">
        <v>2753.5859999999998</v>
      </c>
      <c r="C9" s="153">
        <v>1436.646</v>
      </c>
      <c r="D9" s="153">
        <v>165.99700000000001</v>
      </c>
      <c r="E9" s="151">
        <v>4356.2290000000003</v>
      </c>
      <c r="G9" s="148"/>
      <c r="H9" s="148"/>
      <c r="I9" s="148"/>
      <c r="J9" s="148"/>
    </row>
    <row r="10" spans="1:13">
      <c r="A10" s="11" t="s">
        <v>6</v>
      </c>
      <c r="B10" s="152">
        <v>1707.9949999999999</v>
      </c>
      <c r="C10" s="153">
        <v>335.32799999999997</v>
      </c>
      <c r="D10" s="153">
        <v>134.06399999999999</v>
      </c>
      <c r="E10" s="151">
        <v>2177.3870000000002</v>
      </c>
      <c r="G10" s="148"/>
      <c r="H10" s="148"/>
      <c r="I10" s="148"/>
      <c r="J10" s="148"/>
    </row>
    <row r="11" spans="1:13" ht="15.75" thickBot="1">
      <c r="A11" s="14" t="s">
        <v>7</v>
      </c>
      <c r="B11" s="154">
        <v>-160.08600000000001</v>
      </c>
      <c r="C11" s="155">
        <v>-133.904</v>
      </c>
      <c r="D11" s="155">
        <v>-47.795999999999999</v>
      </c>
      <c r="E11" s="151">
        <v>-341.786</v>
      </c>
      <c r="G11" s="148"/>
      <c r="H11" s="148"/>
      <c r="I11" s="148"/>
      <c r="J11" s="148"/>
    </row>
    <row r="12" spans="1:13" ht="15.75" thickBot="1">
      <c r="A12" s="4" t="s">
        <v>8</v>
      </c>
      <c r="B12" s="145">
        <v>-3461.317</v>
      </c>
      <c r="C12" s="146">
        <v>-1504.2929999999999</v>
      </c>
      <c r="D12" s="146">
        <v>-159.125</v>
      </c>
      <c r="E12" s="147">
        <v>-5124.7349999999997</v>
      </c>
      <c r="G12" s="148"/>
      <c r="H12" s="148"/>
      <c r="I12" s="148"/>
      <c r="J12" s="148"/>
    </row>
    <row r="13" spans="1:13">
      <c r="A13" s="8" t="s">
        <v>3</v>
      </c>
      <c r="B13" s="149">
        <v>-771.71400000000006</v>
      </c>
      <c r="C13" s="150">
        <v>-235.82400000000001</v>
      </c>
      <c r="D13" s="150">
        <v>-10.173999999999999</v>
      </c>
      <c r="E13" s="151">
        <v>-1017.712</v>
      </c>
      <c r="G13" s="148"/>
      <c r="H13" s="148"/>
      <c r="I13" s="148"/>
      <c r="J13" s="148"/>
    </row>
    <row r="14" spans="1:13">
      <c r="A14" s="11" t="s">
        <v>4</v>
      </c>
      <c r="B14" s="152">
        <v>-834.58500000000004</v>
      </c>
      <c r="C14" s="153">
        <v>-373.81299999999999</v>
      </c>
      <c r="D14" s="153">
        <v>-10.286</v>
      </c>
      <c r="E14" s="151">
        <v>-1218.684</v>
      </c>
      <c r="G14" s="148"/>
      <c r="H14" s="148"/>
      <c r="I14" s="148"/>
      <c r="J14" s="148"/>
    </row>
    <row r="15" spans="1:13">
      <c r="A15" s="11" t="s">
        <v>5</v>
      </c>
      <c r="B15" s="152">
        <v>-1719.5630000000001</v>
      </c>
      <c r="C15" s="153">
        <v>-635.78</v>
      </c>
      <c r="D15" s="153">
        <v>-77.522999999999996</v>
      </c>
      <c r="E15" s="151">
        <v>-2432.866</v>
      </c>
      <c r="G15" s="148"/>
      <c r="H15" s="148"/>
      <c r="I15" s="148"/>
      <c r="J15" s="148"/>
    </row>
    <row r="16" spans="1:13" ht="15.75" thickBot="1">
      <c r="A16" s="11" t="s">
        <v>6</v>
      </c>
      <c r="B16" s="152">
        <v>-135.45500000000001</v>
      </c>
      <c r="C16" s="153">
        <v>-258.87599999999998</v>
      </c>
      <c r="D16" s="153">
        <v>-61.142000000000003</v>
      </c>
      <c r="E16" s="151">
        <v>-455.47300000000001</v>
      </c>
      <c r="G16" s="148"/>
      <c r="H16" s="148"/>
      <c r="I16" s="148"/>
      <c r="J16" s="148"/>
    </row>
    <row r="17" spans="1:10" ht="15.75" thickBot="1">
      <c r="A17" s="4" t="s">
        <v>10</v>
      </c>
      <c r="B17" s="145">
        <v>4901.808</v>
      </c>
      <c r="C17" s="146">
        <v>2288.2629999999999</v>
      </c>
      <c r="D17" s="146">
        <v>373.10300000000001</v>
      </c>
      <c r="E17" s="147">
        <v>7563.174</v>
      </c>
      <c r="F17" s="17"/>
      <c r="G17" s="148"/>
      <c r="H17" s="148"/>
      <c r="I17" s="148"/>
      <c r="J17" s="148"/>
    </row>
    <row r="18" spans="1:10" ht="15.75" thickBot="1">
      <c r="A18" s="4" t="s">
        <v>11</v>
      </c>
      <c r="B18" s="145">
        <v>-1527.62</v>
      </c>
      <c r="C18" s="146">
        <v>-428.20699999999999</v>
      </c>
      <c r="D18" s="146">
        <v>-233.79400000000001</v>
      </c>
      <c r="E18" s="147">
        <v>-2189.6210000000001</v>
      </c>
      <c r="F18" s="17"/>
      <c r="G18" s="148"/>
      <c r="H18" s="148"/>
      <c r="I18" s="148"/>
      <c r="J18" s="148"/>
    </row>
    <row r="19" spans="1:10">
      <c r="A19" s="8" t="s">
        <v>12</v>
      </c>
      <c r="B19" s="149">
        <v>-2144.7689999999998</v>
      </c>
      <c r="C19" s="150">
        <v>-578.58299999999997</v>
      </c>
      <c r="D19" s="150">
        <v>-301.03300000000002</v>
      </c>
      <c r="E19" s="151">
        <v>-3024.3850000000002</v>
      </c>
      <c r="G19" s="148"/>
      <c r="H19" s="148"/>
      <c r="I19" s="148"/>
      <c r="J19" s="148"/>
    </row>
    <row r="20" spans="1:10">
      <c r="A20" s="14" t="s">
        <v>13</v>
      </c>
      <c r="B20" s="154">
        <v>617.16999999999996</v>
      </c>
      <c r="C20" s="155">
        <v>151.29599999999999</v>
      </c>
      <c r="D20" s="155">
        <v>67.239000000000004</v>
      </c>
      <c r="E20" s="156">
        <v>835.70500000000004</v>
      </c>
      <c r="G20" s="148"/>
      <c r="H20" s="148"/>
      <c r="I20" s="148"/>
      <c r="J20" s="148"/>
    </row>
    <row r="21" spans="1:10" ht="15.75" thickBot="1">
      <c r="A21" s="98" t="s">
        <v>106</v>
      </c>
      <c r="B21" s="157">
        <v>-2.1000000000000001E-2</v>
      </c>
      <c r="C21" s="158">
        <v>-0.92</v>
      </c>
      <c r="D21" s="158">
        <v>0</v>
      </c>
      <c r="E21" s="159">
        <v>-0.94099999999999995</v>
      </c>
      <c r="G21" s="148"/>
      <c r="H21" s="148"/>
      <c r="I21" s="148"/>
      <c r="J21" s="148"/>
    </row>
    <row r="22" spans="1:10" ht="25.5" thickBot="1">
      <c r="A22" s="4" t="s">
        <v>14</v>
      </c>
      <c r="B22" s="145">
        <v>3374.1880000000001</v>
      </c>
      <c r="C22" s="146">
        <v>1860.056</v>
      </c>
      <c r="D22" s="146">
        <v>139.309</v>
      </c>
      <c r="E22" s="147">
        <v>5373.5529999999999</v>
      </c>
      <c r="G22" s="148"/>
      <c r="H22" s="148"/>
      <c r="I22" s="148"/>
      <c r="J22" s="148"/>
    </row>
    <row r="23" spans="1:10" ht="15.75" thickBot="1">
      <c r="A23" s="4" t="s">
        <v>15</v>
      </c>
      <c r="B23" s="145">
        <v>2460.8829999999998</v>
      </c>
      <c r="C23" s="146">
        <v>899.01900000000001</v>
      </c>
      <c r="D23" s="146">
        <v>207.95500000000001</v>
      </c>
      <c r="E23" s="147">
        <v>3567.857</v>
      </c>
      <c r="G23" s="148"/>
      <c r="H23" s="148"/>
      <c r="I23" s="148"/>
      <c r="J23" s="148"/>
    </row>
    <row r="24" spans="1:10">
      <c r="A24" s="8" t="s">
        <v>16</v>
      </c>
      <c r="B24" s="149">
        <v>2768.0749999999998</v>
      </c>
      <c r="C24" s="150">
        <v>1107.258</v>
      </c>
      <c r="D24" s="150">
        <v>294.36200000000002</v>
      </c>
      <c r="E24" s="151">
        <v>4169.6949999999997</v>
      </c>
      <c r="G24" s="148"/>
      <c r="H24" s="148"/>
      <c r="I24" s="148"/>
      <c r="J24" s="148"/>
    </row>
    <row r="25" spans="1:10" ht="15.75" thickBot="1">
      <c r="A25" s="14" t="s">
        <v>17</v>
      </c>
      <c r="B25" s="154">
        <v>-307.19200000000001</v>
      </c>
      <c r="C25" s="155">
        <v>-208.239</v>
      </c>
      <c r="D25" s="155">
        <v>-86.406999999999996</v>
      </c>
      <c r="E25" s="151">
        <v>-601.83799999999997</v>
      </c>
      <c r="G25" s="148"/>
      <c r="H25" s="148"/>
      <c r="I25" s="148"/>
      <c r="J25" s="148"/>
    </row>
    <row r="26" spans="1:10" ht="15.75" thickBot="1">
      <c r="A26" s="4" t="s">
        <v>18</v>
      </c>
      <c r="B26" s="145">
        <v>17.713000000000001</v>
      </c>
      <c r="C26" s="146">
        <v>32.417000000000002</v>
      </c>
      <c r="D26" s="146">
        <v>7.3179999999999996</v>
      </c>
      <c r="E26" s="147">
        <v>57.448</v>
      </c>
      <c r="G26" s="148"/>
      <c r="H26" s="148"/>
      <c r="I26" s="148"/>
      <c r="J26" s="148"/>
    </row>
    <row r="27" spans="1:10" ht="25.5" thickBot="1">
      <c r="A27" s="4" t="s">
        <v>19</v>
      </c>
      <c r="B27" s="160">
        <v>107.563</v>
      </c>
      <c r="C27" s="161">
        <v>0.38500000000000001</v>
      </c>
      <c r="D27" s="161">
        <v>-3.5999999999999997E-2</v>
      </c>
      <c r="E27" s="147">
        <v>107.91200000000001</v>
      </c>
      <c r="G27" s="148"/>
      <c r="H27" s="148"/>
      <c r="I27" s="148"/>
      <c r="J27" s="148"/>
    </row>
    <row r="28" spans="1:10" ht="15.75" thickBot="1">
      <c r="A28" s="4" t="s">
        <v>20</v>
      </c>
      <c r="B28" s="145">
        <v>22.172999999999998</v>
      </c>
      <c r="C28" s="146">
        <v>319.02100000000002</v>
      </c>
      <c r="D28" s="146">
        <v>-13.468</v>
      </c>
      <c r="E28" s="147">
        <v>327.726</v>
      </c>
      <c r="G28" s="148"/>
      <c r="H28" s="148"/>
      <c r="I28" s="148"/>
      <c r="J28" s="148"/>
    </row>
    <row r="29" spans="1:10" ht="15.75" thickBot="1">
      <c r="A29" s="4" t="s">
        <v>21</v>
      </c>
      <c r="B29" s="160">
        <v>362.37299999999999</v>
      </c>
      <c r="C29" s="161">
        <v>174.92400000000001</v>
      </c>
      <c r="D29" s="161">
        <v>3.5720000000000001</v>
      </c>
      <c r="E29" s="147">
        <v>540.86900000000003</v>
      </c>
      <c r="G29" s="148"/>
      <c r="H29" s="148"/>
      <c r="I29" s="148"/>
      <c r="J29" s="148"/>
    </row>
    <row r="30" spans="1:10" ht="15.75" thickBot="1">
      <c r="A30" s="4" t="s">
        <v>22</v>
      </c>
      <c r="B30" s="145">
        <v>712.846</v>
      </c>
      <c r="C30" s="146">
        <v>409.86500000000001</v>
      </c>
      <c r="D30" s="146">
        <v>260.38900000000001</v>
      </c>
      <c r="E30" s="147">
        <v>1383.1</v>
      </c>
      <c r="G30" s="148"/>
      <c r="H30" s="148"/>
      <c r="I30" s="148"/>
      <c r="J30" s="148"/>
    </row>
    <row r="31" spans="1:10">
      <c r="A31" s="8" t="s">
        <v>23</v>
      </c>
      <c r="B31" s="149">
        <v>219.678</v>
      </c>
      <c r="C31" s="150">
        <v>111.41200000000001</v>
      </c>
      <c r="D31" s="150">
        <v>166.09899999999999</v>
      </c>
      <c r="E31" s="151">
        <v>497.18900000000002</v>
      </c>
      <c r="G31" s="148"/>
      <c r="H31" s="148"/>
      <c r="I31" s="148"/>
      <c r="J31" s="148"/>
    </row>
    <row r="32" spans="1:10" ht="15.75" thickBot="1">
      <c r="A32" s="14" t="s">
        <v>24</v>
      </c>
      <c r="B32" s="154">
        <v>493.16800000000001</v>
      </c>
      <c r="C32" s="155">
        <v>298.45299999999997</v>
      </c>
      <c r="D32" s="155">
        <v>94.29</v>
      </c>
      <c r="E32" s="151">
        <v>885.91099999999994</v>
      </c>
      <c r="G32" s="148"/>
      <c r="H32" s="148"/>
      <c r="I32" s="148"/>
      <c r="J32" s="148"/>
    </row>
    <row r="33" spans="1:10" ht="15.75" thickBot="1">
      <c r="A33" s="4" t="s">
        <v>25</v>
      </c>
      <c r="B33" s="145">
        <v>-3946.1039999999998</v>
      </c>
      <c r="C33" s="146">
        <v>-2360.3539999999998</v>
      </c>
      <c r="D33" s="146">
        <v>-530.48</v>
      </c>
      <c r="E33" s="147">
        <v>-6836.9380000000001</v>
      </c>
      <c r="G33" s="148"/>
      <c r="H33" s="148"/>
      <c r="I33" s="148"/>
      <c r="J33" s="148"/>
    </row>
    <row r="34" spans="1:10">
      <c r="A34" s="8" t="s">
        <v>26</v>
      </c>
      <c r="B34" s="149">
        <v>-1794.01</v>
      </c>
      <c r="C34" s="150">
        <v>-1028.2860000000001</v>
      </c>
      <c r="D34" s="150">
        <v>-252.19800000000001</v>
      </c>
      <c r="E34" s="151">
        <v>-3074.4940000000001</v>
      </c>
      <c r="G34" s="148"/>
      <c r="H34" s="148"/>
      <c r="I34" s="148"/>
      <c r="J34" s="148"/>
    </row>
    <row r="35" spans="1:10">
      <c r="A35" s="11" t="s">
        <v>27</v>
      </c>
      <c r="B35" s="152">
        <v>-502.82</v>
      </c>
      <c r="C35" s="153">
        <v>-239.01</v>
      </c>
      <c r="D35" s="153">
        <v>-45.924999999999997</v>
      </c>
      <c r="E35" s="151">
        <v>-787.755</v>
      </c>
      <c r="G35" s="148"/>
      <c r="H35" s="148"/>
      <c r="I35" s="148"/>
      <c r="J35" s="148"/>
    </row>
    <row r="36" spans="1:10">
      <c r="A36" s="11" t="s">
        <v>28</v>
      </c>
      <c r="B36" s="152">
        <v>-254.11799999999999</v>
      </c>
      <c r="C36" s="153">
        <v>-153.423</v>
      </c>
      <c r="D36" s="153">
        <v>-54.835000000000001</v>
      </c>
      <c r="E36" s="151">
        <v>-462.37599999999998</v>
      </c>
      <c r="G36" s="148"/>
      <c r="H36" s="148"/>
      <c r="I36" s="148"/>
      <c r="J36" s="148"/>
    </row>
    <row r="37" spans="1:10">
      <c r="A37" s="11" t="s">
        <v>29</v>
      </c>
      <c r="B37" s="152">
        <v>-714.48400000000004</v>
      </c>
      <c r="C37" s="153">
        <v>-620.19899999999996</v>
      </c>
      <c r="D37" s="153">
        <v>-129.643</v>
      </c>
      <c r="E37" s="151">
        <v>-1464.326</v>
      </c>
      <c r="G37" s="148"/>
      <c r="H37" s="148"/>
      <c r="I37" s="148"/>
      <c r="J37" s="148"/>
    </row>
    <row r="38" spans="1:10">
      <c r="A38" s="11" t="s">
        <v>30</v>
      </c>
      <c r="B38" s="152">
        <v>-36.548000000000002</v>
      </c>
      <c r="C38" s="153">
        <v>-26.408999999999999</v>
      </c>
      <c r="D38" s="153">
        <v>-6.7539999999999996</v>
      </c>
      <c r="E38" s="151">
        <v>-69.710999999999999</v>
      </c>
      <c r="G38" s="148"/>
      <c r="H38" s="148"/>
      <c r="I38" s="148"/>
      <c r="J38" s="148"/>
    </row>
    <row r="39" spans="1:10">
      <c r="A39" s="11" t="s">
        <v>31</v>
      </c>
      <c r="B39" s="162">
        <v>-230.51</v>
      </c>
      <c r="C39" s="153">
        <v>-165.654</v>
      </c>
      <c r="D39" s="153">
        <v>-25.763999999999999</v>
      </c>
      <c r="E39" s="163">
        <v>-421.928</v>
      </c>
      <c r="G39" s="148"/>
      <c r="H39" s="148"/>
      <c r="I39" s="148"/>
      <c r="J39" s="148"/>
    </row>
    <row r="40" spans="1:10" ht="15.75" thickBot="1">
      <c r="A40" s="135" t="s">
        <v>180</v>
      </c>
      <c r="B40" s="164">
        <v>-413.61399999999998</v>
      </c>
      <c r="C40" s="165">
        <v>-127.373</v>
      </c>
      <c r="D40" s="165">
        <v>-15.361000000000001</v>
      </c>
      <c r="E40" s="156">
        <v>-556.34799999999996</v>
      </c>
      <c r="G40" s="148"/>
      <c r="H40" s="148"/>
      <c r="I40" s="148"/>
      <c r="J40" s="148"/>
    </row>
    <row r="41" spans="1:10" ht="15.75" thickBot="1">
      <c r="A41" s="4" t="s">
        <v>32</v>
      </c>
      <c r="B41" s="145">
        <v>-296.74299999999999</v>
      </c>
      <c r="C41" s="146">
        <v>-254.07499999999999</v>
      </c>
      <c r="D41" s="146">
        <v>-36.932000000000002</v>
      </c>
      <c r="E41" s="147">
        <v>-587.75</v>
      </c>
      <c r="G41" s="148"/>
      <c r="H41" s="148"/>
      <c r="I41" s="148"/>
      <c r="J41" s="148"/>
    </row>
    <row r="42" spans="1:10">
      <c r="A42" s="8" t="s">
        <v>33</v>
      </c>
      <c r="B42" s="149">
        <v>-288.61099999999999</v>
      </c>
      <c r="C42" s="150">
        <v>-251.59200000000001</v>
      </c>
      <c r="D42" s="150">
        <v>-22.794</v>
      </c>
      <c r="E42" s="151">
        <v>-562.99699999999996</v>
      </c>
      <c r="G42" s="148"/>
      <c r="H42" s="148"/>
      <c r="I42" s="148"/>
      <c r="J42" s="148"/>
    </row>
    <row r="43" spans="1:10" ht="15.75" thickBot="1">
      <c r="A43" s="14" t="s">
        <v>34</v>
      </c>
      <c r="B43" s="154">
        <v>-8.1319999999999997</v>
      </c>
      <c r="C43" s="155">
        <v>-2.4830000000000001</v>
      </c>
      <c r="D43" s="155">
        <v>-14.138</v>
      </c>
      <c r="E43" s="151">
        <v>-24.753</v>
      </c>
      <c r="G43" s="148"/>
      <c r="H43" s="148"/>
      <c r="I43" s="148"/>
      <c r="J43" s="148"/>
    </row>
    <row r="44" spans="1:10" ht="15.75" thickBot="1">
      <c r="A44" s="4" t="s">
        <v>41</v>
      </c>
      <c r="B44" s="145">
        <v>2814.8919999999998</v>
      </c>
      <c r="C44" s="146">
        <v>1081.258</v>
      </c>
      <c r="D44" s="146">
        <v>37.627000000000002</v>
      </c>
      <c r="E44" s="147">
        <v>3933.777</v>
      </c>
      <c r="F44" s="17"/>
      <c r="G44" s="148"/>
      <c r="H44" s="148"/>
      <c r="I44" s="148"/>
      <c r="J44" s="148"/>
    </row>
    <row r="45" spans="1:10" ht="15.75" thickBot="1">
      <c r="A45" s="135" t="s">
        <v>207</v>
      </c>
      <c r="B45" s="166">
        <v>143.31</v>
      </c>
      <c r="C45" s="167">
        <v>117.83799999999999</v>
      </c>
      <c r="D45" s="152">
        <v>22.841000000000001</v>
      </c>
      <c r="E45" s="151">
        <v>283.98899999999998</v>
      </c>
      <c r="G45" s="148"/>
      <c r="H45" s="148"/>
      <c r="I45" s="148"/>
      <c r="J45" s="148"/>
    </row>
    <row r="46" spans="1:10" ht="15.75" thickBot="1">
      <c r="A46" s="4" t="s">
        <v>208</v>
      </c>
      <c r="B46" s="145">
        <v>2671.5819999999999</v>
      </c>
      <c r="C46" s="145">
        <v>963.42</v>
      </c>
      <c r="D46" s="145">
        <v>14.786</v>
      </c>
      <c r="E46" s="147">
        <v>3649.788</v>
      </c>
      <c r="G46" s="148"/>
      <c r="H46" s="148"/>
      <c r="I46" s="148"/>
      <c r="J46" s="148"/>
    </row>
  </sheetData>
  <mergeCells count="4">
    <mergeCell ref="A2:E2"/>
    <mergeCell ref="C3:E3"/>
    <mergeCell ref="A4:A5"/>
    <mergeCell ref="B4:E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I16" sqref="I16"/>
    </sheetView>
  </sheetViews>
  <sheetFormatPr defaultRowHeight="15"/>
  <cols>
    <col min="1" max="1" width="34.5703125" customWidth="1"/>
    <col min="2" max="2" width="15" customWidth="1"/>
    <col min="3" max="3" width="12.85546875" customWidth="1"/>
    <col min="4" max="4" width="13" customWidth="1"/>
    <col min="5" max="5" width="11.855468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554</v>
      </c>
      <c r="C4" s="980"/>
      <c r="D4" s="980"/>
      <c r="E4" s="981"/>
    </row>
    <row r="5" spans="1:13" ht="24.75" thickBot="1">
      <c r="A5" s="972"/>
      <c r="B5" s="556" t="s">
        <v>37</v>
      </c>
      <c r="C5" s="557" t="s">
        <v>38</v>
      </c>
      <c r="D5" s="557" t="s">
        <v>39</v>
      </c>
      <c r="E5" s="558" t="s">
        <v>40</v>
      </c>
    </row>
    <row r="6" spans="1:13" ht="15.75" thickBot="1">
      <c r="A6" s="4" t="s">
        <v>2</v>
      </c>
      <c r="B6" s="145">
        <v>2381.1410000000001</v>
      </c>
      <c r="C6" s="146">
        <v>1138.096</v>
      </c>
      <c r="D6" s="146">
        <v>142.697</v>
      </c>
      <c r="E6" s="147">
        <v>3661.9340000000002</v>
      </c>
      <c r="G6" s="148"/>
      <c r="H6" s="148"/>
      <c r="I6" s="148"/>
      <c r="J6" s="148"/>
    </row>
    <row r="7" spans="1:13">
      <c r="A7" s="8" t="s">
        <v>3</v>
      </c>
      <c r="B7" s="149">
        <v>180.75899999999999</v>
      </c>
      <c r="C7" s="150">
        <v>140.36000000000001</v>
      </c>
      <c r="D7" s="150">
        <v>60.432000000000002</v>
      </c>
      <c r="E7" s="151">
        <v>381.55099999999999</v>
      </c>
      <c r="G7" s="148"/>
      <c r="H7" s="148"/>
      <c r="I7" s="148"/>
      <c r="J7" s="148"/>
    </row>
    <row r="8" spans="1:13">
      <c r="A8" s="11" t="s">
        <v>4</v>
      </c>
      <c r="B8" s="152">
        <v>1025.52</v>
      </c>
      <c r="C8" s="153">
        <v>465.55900000000003</v>
      </c>
      <c r="D8" s="153">
        <v>24.577000000000002</v>
      </c>
      <c r="E8" s="151">
        <v>1515.6559999999999</v>
      </c>
      <c r="G8" s="148"/>
      <c r="H8" s="148"/>
      <c r="I8" s="148"/>
      <c r="J8" s="148"/>
    </row>
    <row r="9" spans="1:13">
      <c r="A9" s="11" t="s">
        <v>5</v>
      </c>
      <c r="B9" s="152">
        <v>848.07</v>
      </c>
      <c r="C9" s="153">
        <v>482.85500000000002</v>
      </c>
      <c r="D9" s="153">
        <v>36.853000000000002</v>
      </c>
      <c r="E9" s="151">
        <v>1367.778</v>
      </c>
      <c r="G9" s="148"/>
      <c r="H9" s="148"/>
      <c r="I9" s="148"/>
      <c r="J9" s="148"/>
    </row>
    <row r="10" spans="1:13">
      <c r="A10" s="11" t="s">
        <v>6</v>
      </c>
      <c r="B10" s="152">
        <v>393.63900000000001</v>
      </c>
      <c r="C10" s="153">
        <v>64.533000000000001</v>
      </c>
      <c r="D10" s="153">
        <v>24.265999999999998</v>
      </c>
      <c r="E10" s="151">
        <v>482.43799999999999</v>
      </c>
      <c r="G10" s="148"/>
      <c r="H10" s="148"/>
      <c r="I10" s="148"/>
      <c r="J10" s="148"/>
    </row>
    <row r="11" spans="1:13" ht="15.75" thickBot="1">
      <c r="A11" s="14" t="s">
        <v>7</v>
      </c>
      <c r="B11" s="154">
        <v>-66.846999999999994</v>
      </c>
      <c r="C11" s="155">
        <v>-15.211</v>
      </c>
      <c r="D11" s="155">
        <v>-3.431</v>
      </c>
      <c r="E11" s="151">
        <v>-85.489000000000004</v>
      </c>
      <c r="G11" s="148"/>
      <c r="H11" s="148"/>
      <c r="I11" s="148"/>
      <c r="J11" s="148"/>
    </row>
    <row r="12" spans="1:13" ht="15.75" thickBot="1">
      <c r="A12" s="4" t="s">
        <v>8</v>
      </c>
      <c r="B12" s="145">
        <v>-1135.6099999999999</v>
      </c>
      <c r="C12" s="146">
        <v>-479.41199999999998</v>
      </c>
      <c r="D12" s="146">
        <v>-40.369999999999997</v>
      </c>
      <c r="E12" s="147">
        <v>-1655.3920000000001</v>
      </c>
      <c r="G12" s="148"/>
      <c r="H12" s="148"/>
      <c r="I12" s="148"/>
      <c r="J12" s="148"/>
    </row>
    <row r="13" spans="1:13">
      <c r="A13" s="8" t="s">
        <v>3</v>
      </c>
      <c r="B13" s="149">
        <v>-220.03399999999999</v>
      </c>
      <c r="C13" s="150">
        <v>-82.55</v>
      </c>
      <c r="D13" s="150">
        <v>-4.468</v>
      </c>
      <c r="E13" s="151">
        <v>-307.05200000000002</v>
      </c>
      <c r="G13" s="148"/>
      <c r="H13" s="148"/>
      <c r="I13" s="148"/>
      <c r="J13" s="148"/>
    </row>
    <row r="14" spans="1:13">
      <c r="A14" s="11" t="s">
        <v>4</v>
      </c>
      <c r="B14" s="152">
        <v>-242.715</v>
      </c>
      <c r="C14" s="153">
        <v>-125.61199999999999</v>
      </c>
      <c r="D14" s="153">
        <v>-2.504</v>
      </c>
      <c r="E14" s="151">
        <v>-370.83100000000002</v>
      </c>
      <c r="G14" s="148"/>
      <c r="H14" s="148"/>
      <c r="I14" s="148"/>
      <c r="J14" s="148"/>
    </row>
    <row r="15" spans="1:13">
      <c r="A15" s="11" t="s">
        <v>5</v>
      </c>
      <c r="B15" s="152">
        <v>-617.20299999999997</v>
      </c>
      <c r="C15" s="153">
        <v>-192.34100000000001</v>
      </c>
      <c r="D15" s="153">
        <v>-18.202999999999999</v>
      </c>
      <c r="E15" s="151">
        <v>-827.74699999999996</v>
      </c>
      <c r="G15" s="148"/>
      <c r="H15" s="148"/>
      <c r="I15" s="148"/>
      <c r="J15" s="148"/>
    </row>
    <row r="16" spans="1:13" ht="15.75" thickBot="1">
      <c r="A16" s="11" t="s">
        <v>6</v>
      </c>
      <c r="B16" s="152">
        <v>-55.658000000000001</v>
      </c>
      <c r="C16" s="153">
        <v>-78.909000000000006</v>
      </c>
      <c r="D16" s="153">
        <v>-15.195</v>
      </c>
      <c r="E16" s="151">
        <v>-149.762</v>
      </c>
      <c r="G16" s="148"/>
      <c r="H16" s="148"/>
      <c r="I16" s="148"/>
      <c r="J16" s="148"/>
    </row>
    <row r="17" spans="1:10" ht="15.75" thickBot="1">
      <c r="A17" s="4" t="s">
        <v>10</v>
      </c>
      <c r="B17" s="145">
        <v>1245.5309999999999</v>
      </c>
      <c r="C17" s="146">
        <v>658.68399999999997</v>
      </c>
      <c r="D17" s="146">
        <v>102.327</v>
      </c>
      <c r="E17" s="147">
        <v>2006.5419999999999</v>
      </c>
      <c r="F17" s="17"/>
      <c r="G17" s="148"/>
      <c r="H17" s="148"/>
      <c r="I17" s="148"/>
      <c r="J17" s="148"/>
    </row>
    <row r="18" spans="1:10" ht="15.75" thickBot="1">
      <c r="A18" s="4" t="s">
        <v>11</v>
      </c>
      <c r="B18" s="145">
        <v>-254.13800000000001</v>
      </c>
      <c r="C18" s="146">
        <v>-163.16800000000001</v>
      </c>
      <c r="D18" s="146">
        <v>-71.652000000000001</v>
      </c>
      <c r="E18" s="147">
        <v>-488.95800000000003</v>
      </c>
      <c r="F18" s="17"/>
      <c r="G18" s="148"/>
      <c r="H18" s="148"/>
      <c r="I18" s="148"/>
      <c r="J18" s="148"/>
    </row>
    <row r="19" spans="1:10">
      <c r="A19" s="8" t="s">
        <v>12</v>
      </c>
      <c r="B19" s="149">
        <v>-399.43900000000002</v>
      </c>
      <c r="C19" s="150">
        <v>-79.203999999999994</v>
      </c>
      <c r="D19" s="150">
        <v>-11.493</v>
      </c>
      <c r="E19" s="151">
        <v>-490.13600000000002</v>
      </c>
      <c r="G19" s="148"/>
      <c r="H19" s="148"/>
      <c r="I19" s="148"/>
      <c r="J19" s="148"/>
    </row>
    <row r="20" spans="1:10">
      <c r="A20" s="14" t="s">
        <v>13</v>
      </c>
      <c r="B20" s="154">
        <v>145.30099999999999</v>
      </c>
      <c r="C20" s="155">
        <v>41.811</v>
      </c>
      <c r="D20" s="155">
        <v>2.4980000000000002</v>
      </c>
      <c r="E20" s="156">
        <v>189.61</v>
      </c>
      <c r="G20" s="148"/>
      <c r="H20" s="148"/>
      <c r="I20" s="148"/>
      <c r="J20" s="148"/>
    </row>
    <row r="21" spans="1:10" ht="15.75" thickBot="1">
      <c r="A21" s="98" t="s">
        <v>106</v>
      </c>
      <c r="B21" s="157">
        <v>0</v>
      </c>
      <c r="C21" s="158">
        <v>-125.77500000000001</v>
      </c>
      <c r="D21" s="158">
        <v>-62.656999999999996</v>
      </c>
      <c r="E21" s="159">
        <v>-188.43199999999999</v>
      </c>
      <c r="G21" s="148"/>
      <c r="H21" s="148"/>
      <c r="I21" s="148"/>
      <c r="J21" s="148"/>
    </row>
    <row r="22" spans="1:10" ht="25.5" thickBot="1">
      <c r="A22" s="4" t="s">
        <v>14</v>
      </c>
      <c r="B22" s="145">
        <v>991.39300000000003</v>
      </c>
      <c r="C22" s="146">
        <v>495.51600000000002</v>
      </c>
      <c r="D22" s="146">
        <v>30.675000000000001</v>
      </c>
      <c r="E22" s="147">
        <v>1517.5840000000001</v>
      </c>
      <c r="G22" s="148"/>
      <c r="H22" s="148"/>
      <c r="I22" s="148"/>
      <c r="J22" s="148"/>
    </row>
    <row r="23" spans="1:10" ht="15.75" thickBot="1">
      <c r="A23" s="4" t="s">
        <v>15</v>
      </c>
      <c r="B23" s="145">
        <v>621.12199999999996</v>
      </c>
      <c r="C23" s="146">
        <v>249.988</v>
      </c>
      <c r="D23" s="146">
        <v>43.286000000000001</v>
      </c>
      <c r="E23" s="147">
        <v>914.39599999999996</v>
      </c>
      <c r="G23" s="148"/>
      <c r="H23" s="148"/>
      <c r="I23" s="148"/>
      <c r="J23" s="148"/>
    </row>
    <row r="24" spans="1:10">
      <c r="A24" s="8" t="s">
        <v>16</v>
      </c>
      <c r="B24" s="149">
        <v>705.63099999999997</v>
      </c>
      <c r="C24" s="150">
        <v>305.20999999999998</v>
      </c>
      <c r="D24" s="150">
        <v>67.22</v>
      </c>
      <c r="E24" s="151">
        <v>1078.0609999999999</v>
      </c>
      <c r="G24" s="148"/>
      <c r="H24" s="148"/>
      <c r="I24" s="148"/>
      <c r="J24" s="148"/>
    </row>
    <row r="25" spans="1:10" ht="15.75" thickBot="1">
      <c r="A25" s="14" t="s">
        <v>17</v>
      </c>
      <c r="B25" s="154">
        <v>-84.509</v>
      </c>
      <c r="C25" s="155">
        <v>-55.222000000000001</v>
      </c>
      <c r="D25" s="155">
        <v>-23.934000000000001</v>
      </c>
      <c r="E25" s="151">
        <v>-163.66499999999999</v>
      </c>
      <c r="G25" s="148"/>
      <c r="H25" s="148"/>
      <c r="I25" s="148"/>
      <c r="J25" s="148"/>
    </row>
    <row r="26" spans="1:10" ht="15.75" thickBot="1">
      <c r="A26" s="4" t="s">
        <v>18</v>
      </c>
      <c r="B26" s="145">
        <v>9.6159999999999997</v>
      </c>
      <c r="C26" s="146">
        <v>7.944</v>
      </c>
      <c r="D26" s="146">
        <v>7.2709999999999999</v>
      </c>
      <c r="E26" s="147">
        <v>24.831</v>
      </c>
      <c r="G26" s="148"/>
      <c r="H26" s="148"/>
      <c r="I26" s="148"/>
      <c r="J26" s="148"/>
    </row>
    <row r="27" spans="1:10" ht="25.5" thickBot="1">
      <c r="A27" s="4" t="s">
        <v>19</v>
      </c>
      <c r="B27" s="160">
        <v>67.367999999999995</v>
      </c>
      <c r="C27" s="161">
        <v>2.8159999999999998</v>
      </c>
      <c r="D27" s="161">
        <v>-9.9000000000000005E-2</v>
      </c>
      <c r="E27" s="147">
        <v>70.084999999999994</v>
      </c>
      <c r="G27" s="148"/>
      <c r="H27" s="148"/>
      <c r="I27" s="148"/>
      <c r="J27" s="148"/>
    </row>
    <row r="28" spans="1:10" ht="15.75" thickBot="1">
      <c r="A28" s="4" t="s">
        <v>20</v>
      </c>
      <c r="B28" s="145">
        <v>11.259</v>
      </c>
      <c r="C28" s="146">
        <v>20.797000000000001</v>
      </c>
      <c r="D28" s="146">
        <v>0.623</v>
      </c>
      <c r="E28" s="147">
        <v>32.679000000000002</v>
      </c>
      <c r="G28" s="148"/>
      <c r="H28" s="148"/>
      <c r="I28" s="148"/>
      <c r="J28" s="148"/>
    </row>
    <row r="29" spans="1:10" ht="15.75" thickBot="1">
      <c r="A29" s="4" t="s">
        <v>21</v>
      </c>
      <c r="B29" s="160">
        <v>109.22799999999999</v>
      </c>
      <c r="C29" s="161">
        <v>53.356999999999999</v>
      </c>
      <c r="D29" s="161">
        <v>-4.1210000000000004</v>
      </c>
      <c r="E29" s="147">
        <v>158.464</v>
      </c>
      <c r="G29" s="148"/>
      <c r="H29" s="148"/>
      <c r="I29" s="148"/>
      <c r="J29" s="148"/>
    </row>
    <row r="30" spans="1:10" ht="15.75" thickBot="1">
      <c r="A30" s="4" t="s">
        <v>22</v>
      </c>
      <c r="B30" s="145">
        <v>114.411</v>
      </c>
      <c r="C30" s="146">
        <v>46.921999999999997</v>
      </c>
      <c r="D30" s="146">
        <v>22.399000000000001</v>
      </c>
      <c r="E30" s="147">
        <v>183.732</v>
      </c>
      <c r="G30" s="148"/>
      <c r="H30" s="148"/>
      <c r="I30" s="148"/>
      <c r="J30" s="148"/>
    </row>
    <row r="31" spans="1:10">
      <c r="A31" s="8" t="s">
        <v>23</v>
      </c>
      <c r="B31" s="149">
        <v>59.055999999999997</v>
      </c>
      <c r="C31" s="150">
        <v>38.789000000000001</v>
      </c>
      <c r="D31" s="150">
        <v>6.4820000000000002</v>
      </c>
      <c r="E31" s="151">
        <v>104.327</v>
      </c>
      <c r="G31" s="148"/>
      <c r="H31" s="148"/>
      <c r="I31" s="148"/>
      <c r="J31" s="148"/>
    </row>
    <row r="32" spans="1:10" ht="15.75" thickBot="1">
      <c r="A32" s="14" t="s">
        <v>24</v>
      </c>
      <c r="B32" s="154">
        <v>55.354999999999997</v>
      </c>
      <c r="C32" s="155">
        <v>8.1329999999999991</v>
      </c>
      <c r="D32" s="155">
        <v>15.917</v>
      </c>
      <c r="E32" s="151">
        <v>79.405000000000001</v>
      </c>
      <c r="G32" s="148"/>
      <c r="H32" s="148"/>
      <c r="I32" s="148"/>
      <c r="J32" s="148"/>
    </row>
    <row r="33" spans="1:10" ht="15.75" thickBot="1">
      <c r="A33" s="4" t="s">
        <v>25</v>
      </c>
      <c r="B33" s="145">
        <v>-995.87</v>
      </c>
      <c r="C33" s="146">
        <v>-703.56299999999999</v>
      </c>
      <c r="D33" s="146">
        <v>-123.526</v>
      </c>
      <c r="E33" s="147">
        <v>-1822.9590000000001</v>
      </c>
      <c r="G33" s="148"/>
      <c r="H33" s="148"/>
      <c r="I33" s="148"/>
      <c r="J33" s="148"/>
    </row>
    <row r="34" spans="1:10">
      <c r="A34" s="8" t="s">
        <v>26</v>
      </c>
      <c r="B34" s="149">
        <v>-431.25299999999999</v>
      </c>
      <c r="C34" s="150">
        <v>-304.78199999999998</v>
      </c>
      <c r="D34" s="150">
        <v>-62.939</v>
      </c>
      <c r="E34" s="151">
        <v>-798.97400000000005</v>
      </c>
      <c r="G34" s="148"/>
      <c r="H34" s="148"/>
      <c r="I34" s="148"/>
      <c r="J34" s="148"/>
    </row>
    <row r="35" spans="1:10">
      <c r="A35" s="11" t="s">
        <v>27</v>
      </c>
      <c r="B35" s="152">
        <v>-121.15600000000001</v>
      </c>
      <c r="C35" s="153">
        <v>-79.415000000000006</v>
      </c>
      <c r="D35" s="153">
        <v>-8.81</v>
      </c>
      <c r="E35" s="151">
        <v>-209.381</v>
      </c>
      <c r="G35" s="148"/>
      <c r="H35" s="148"/>
      <c r="I35" s="148"/>
      <c r="J35" s="148"/>
    </row>
    <row r="36" spans="1:10">
      <c r="A36" s="11" t="s">
        <v>28</v>
      </c>
      <c r="B36" s="152">
        <v>-82.903999999999996</v>
      </c>
      <c r="C36" s="153">
        <v>-48.771000000000001</v>
      </c>
      <c r="D36" s="153">
        <v>-12.576000000000001</v>
      </c>
      <c r="E36" s="151">
        <v>-144.251</v>
      </c>
      <c r="G36" s="148"/>
      <c r="H36" s="148"/>
      <c r="I36" s="148"/>
      <c r="J36" s="148"/>
    </row>
    <row r="37" spans="1:10">
      <c r="A37" s="11" t="s">
        <v>29</v>
      </c>
      <c r="B37" s="152">
        <v>-174.85300000000001</v>
      </c>
      <c r="C37" s="153">
        <v>-193.01300000000001</v>
      </c>
      <c r="D37" s="153">
        <v>-30.48</v>
      </c>
      <c r="E37" s="151">
        <v>-398.346</v>
      </c>
      <c r="G37" s="148"/>
      <c r="H37" s="148"/>
      <c r="I37" s="148"/>
      <c r="J37" s="148"/>
    </row>
    <row r="38" spans="1:10">
      <c r="A38" s="11" t="s">
        <v>30</v>
      </c>
      <c r="B38" s="152">
        <v>-7.766</v>
      </c>
      <c r="C38" s="153">
        <v>-7.5359999999999996</v>
      </c>
      <c r="D38" s="153">
        <v>-1.012</v>
      </c>
      <c r="E38" s="151">
        <v>-16.314</v>
      </c>
      <c r="G38" s="148"/>
      <c r="H38" s="148"/>
      <c r="I38" s="148"/>
      <c r="J38" s="148"/>
    </row>
    <row r="39" spans="1:10">
      <c r="A39" s="11" t="s">
        <v>31</v>
      </c>
      <c r="B39" s="162">
        <v>-54.13</v>
      </c>
      <c r="C39" s="153">
        <v>-32.146000000000001</v>
      </c>
      <c r="D39" s="153">
        <v>-4.0149999999999997</v>
      </c>
      <c r="E39" s="163">
        <v>-90.290999999999997</v>
      </c>
      <c r="G39" s="148"/>
      <c r="H39" s="148"/>
      <c r="I39" s="148"/>
      <c r="J39" s="148"/>
    </row>
    <row r="40" spans="1:10" ht="15.75" thickBot="1">
      <c r="A40" s="135" t="s">
        <v>180</v>
      </c>
      <c r="B40" s="164">
        <v>-123.80800000000001</v>
      </c>
      <c r="C40" s="165">
        <v>-37.9</v>
      </c>
      <c r="D40" s="165">
        <v>-3.694</v>
      </c>
      <c r="E40" s="156">
        <v>-165.40199999999999</v>
      </c>
      <c r="G40" s="148"/>
      <c r="H40" s="148"/>
      <c r="I40" s="148"/>
      <c r="J40" s="148"/>
    </row>
    <row r="41" spans="1:10" ht="15.75" thickBot="1">
      <c r="A41" s="4" t="s">
        <v>32</v>
      </c>
      <c r="B41" s="145">
        <v>-55.149000000000001</v>
      </c>
      <c r="C41" s="146">
        <v>-73.408000000000001</v>
      </c>
      <c r="D41" s="146">
        <v>-4.59</v>
      </c>
      <c r="E41" s="147">
        <v>-133.14699999999999</v>
      </c>
      <c r="G41" s="148"/>
      <c r="H41" s="148"/>
      <c r="I41" s="148"/>
      <c r="J41" s="148"/>
    </row>
    <row r="42" spans="1:10">
      <c r="A42" s="8" t="s">
        <v>33</v>
      </c>
      <c r="B42" s="149">
        <v>-53.731000000000002</v>
      </c>
      <c r="C42" s="150">
        <v>-72.727999999999994</v>
      </c>
      <c r="D42" s="150">
        <v>-4.5839999999999996</v>
      </c>
      <c r="E42" s="151">
        <v>-131.04300000000001</v>
      </c>
      <c r="G42" s="148"/>
      <c r="H42" s="148"/>
      <c r="I42" s="148"/>
      <c r="J42" s="148"/>
    </row>
    <row r="43" spans="1:10" ht="15.75" thickBot="1">
      <c r="A43" s="14" t="s">
        <v>34</v>
      </c>
      <c r="B43" s="154">
        <v>-1.4179999999999999</v>
      </c>
      <c r="C43" s="155">
        <v>-0.68</v>
      </c>
      <c r="D43" s="155">
        <v>-6.0000000000000001E-3</v>
      </c>
      <c r="E43" s="151">
        <v>-2.1040000000000001</v>
      </c>
      <c r="G43" s="148"/>
      <c r="H43" s="148"/>
      <c r="I43" s="148"/>
      <c r="J43" s="148"/>
    </row>
    <row r="44" spans="1:10" ht="15.75" customHeight="1" thickBot="1">
      <c r="A44" s="4" t="s">
        <v>41</v>
      </c>
      <c r="B44" s="145">
        <v>873.37800000000004</v>
      </c>
      <c r="C44" s="146">
        <v>100.369</v>
      </c>
      <c r="D44" s="146">
        <v>-28.082000000000001</v>
      </c>
      <c r="E44" s="147">
        <v>945.66499999999996</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J14" sqref="J14"/>
    </sheetView>
  </sheetViews>
  <sheetFormatPr defaultRowHeight="15"/>
  <cols>
    <col min="1" max="1" width="34.5703125" customWidth="1"/>
    <col min="2" max="2" width="13.5703125" customWidth="1"/>
    <col min="3" max="3" width="13.140625" customWidth="1"/>
    <col min="4" max="4" width="12.28515625" customWidth="1"/>
    <col min="5" max="5" width="11.71093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553</v>
      </c>
      <c r="C4" s="980"/>
      <c r="D4" s="980"/>
      <c r="E4" s="981"/>
    </row>
    <row r="5" spans="1:13" ht="24.75" thickBot="1">
      <c r="A5" s="972"/>
      <c r="B5" s="556" t="s">
        <v>37</v>
      </c>
      <c r="C5" s="557" t="s">
        <v>38</v>
      </c>
      <c r="D5" s="557" t="s">
        <v>39</v>
      </c>
      <c r="E5" s="558" t="s">
        <v>40</v>
      </c>
    </row>
    <row r="6" spans="1:13" ht="15.75" thickBot="1">
      <c r="A6" s="4" t="s">
        <v>2</v>
      </c>
      <c r="B6" s="145">
        <v>5121.6450000000004</v>
      </c>
      <c r="C6" s="146">
        <v>2374.4164591499998</v>
      </c>
      <c r="D6" s="146">
        <v>314.452</v>
      </c>
      <c r="E6" s="147">
        <v>7810.5134591499991</v>
      </c>
      <c r="G6" s="148"/>
      <c r="H6" s="148"/>
      <c r="I6" s="148"/>
      <c r="J6" s="148"/>
    </row>
    <row r="7" spans="1:13">
      <c r="A7" s="8" t="s">
        <v>3</v>
      </c>
      <c r="B7" s="149">
        <v>705.56200000000001</v>
      </c>
      <c r="C7" s="150">
        <v>273.17497550000002</v>
      </c>
      <c r="D7" s="150">
        <v>138.86000000000001</v>
      </c>
      <c r="E7" s="151">
        <v>1117.5969754999999</v>
      </c>
      <c r="G7" s="148"/>
      <c r="H7" s="148"/>
      <c r="I7" s="148"/>
      <c r="J7" s="148"/>
    </row>
    <row r="8" spans="1:13">
      <c r="A8" s="11" t="s">
        <v>4</v>
      </c>
      <c r="B8" s="152">
        <v>2136.3220000000001</v>
      </c>
      <c r="C8" s="153">
        <v>994.57245649999993</v>
      </c>
      <c r="D8" s="153">
        <v>53.441000000000351</v>
      </c>
      <c r="E8" s="151">
        <v>3184.3354565000004</v>
      </c>
      <c r="G8" s="148"/>
      <c r="H8" s="148"/>
      <c r="I8" s="148"/>
      <c r="J8" s="148"/>
    </row>
    <row r="9" spans="1:13">
      <c r="A9" s="11" t="s">
        <v>5</v>
      </c>
      <c r="B9" s="152">
        <v>1765.578</v>
      </c>
      <c r="C9" s="153">
        <v>1033.2229281500001</v>
      </c>
      <c r="D9" s="153">
        <v>71.722999999999999</v>
      </c>
      <c r="E9" s="151">
        <v>2870.5239281499998</v>
      </c>
      <c r="G9" s="148"/>
      <c r="H9" s="148"/>
      <c r="I9" s="148"/>
      <c r="J9" s="148"/>
    </row>
    <row r="10" spans="1:13">
      <c r="A10" s="11" t="s">
        <v>6</v>
      </c>
      <c r="B10" s="152">
        <v>607.07500000000005</v>
      </c>
      <c r="C10" s="153">
        <v>114.75412299999999</v>
      </c>
      <c r="D10" s="153">
        <v>55.823</v>
      </c>
      <c r="E10" s="151">
        <v>777.65212300000007</v>
      </c>
      <c r="G10" s="148"/>
      <c r="H10" s="148"/>
      <c r="I10" s="148"/>
      <c r="J10" s="148"/>
    </row>
    <row r="11" spans="1:13" ht="15.75" thickBot="1">
      <c r="A11" s="14" t="s">
        <v>7</v>
      </c>
      <c r="B11" s="154">
        <v>-92.891999999999996</v>
      </c>
      <c r="C11" s="155">
        <v>-41.308023999999996</v>
      </c>
      <c r="D11" s="155">
        <v>-5.3950000000000076</v>
      </c>
      <c r="E11" s="151">
        <v>-139.595024</v>
      </c>
      <c r="G11" s="148"/>
      <c r="H11" s="148"/>
      <c r="I11" s="148"/>
      <c r="J11" s="148"/>
    </row>
    <row r="12" spans="1:13" ht="15.75" thickBot="1">
      <c r="A12" s="4" t="s">
        <v>8</v>
      </c>
      <c r="B12" s="145">
        <v>-2318.8150000000001</v>
      </c>
      <c r="C12" s="146">
        <v>-993.91009750000001</v>
      </c>
      <c r="D12" s="146">
        <v>-85.30200000000012</v>
      </c>
      <c r="E12" s="147">
        <v>-3398.0270975000003</v>
      </c>
      <c r="G12" s="148"/>
      <c r="H12" s="148"/>
      <c r="I12" s="148"/>
      <c r="J12" s="148"/>
    </row>
    <row r="13" spans="1:13">
      <c r="A13" s="8" t="s">
        <v>3</v>
      </c>
      <c r="B13" s="149">
        <v>-437.07299999999998</v>
      </c>
      <c r="C13" s="150">
        <v>-172.20960249999999</v>
      </c>
      <c r="D13" s="150">
        <v>-9.1470000000000589</v>
      </c>
      <c r="E13" s="151">
        <v>-618.42960249999999</v>
      </c>
      <c r="G13" s="148"/>
      <c r="H13" s="148"/>
      <c r="I13" s="148"/>
      <c r="J13" s="148"/>
    </row>
    <row r="14" spans="1:13">
      <c r="A14" s="11" t="s">
        <v>4</v>
      </c>
      <c r="B14" s="152">
        <v>-501.649</v>
      </c>
      <c r="C14" s="153">
        <v>-274.452202</v>
      </c>
      <c r="D14" s="153">
        <v>-6.2750000000000581</v>
      </c>
      <c r="E14" s="151">
        <v>-782.37620200000003</v>
      </c>
      <c r="G14" s="148"/>
      <c r="H14" s="148"/>
      <c r="I14" s="148"/>
      <c r="J14" s="148"/>
    </row>
    <row r="15" spans="1:13">
      <c r="A15" s="11" t="s">
        <v>5</v>
      </c>
      <c r="B15" s="152">
        <v>-1270.567</v>
      </c>
      <c r="C15" s="153">
        <v>-389.289672</v>
      </c>
      <c r="D15" s="153">
        <v>-35.165999999999997</v>
      </c>
      <c r="E15" s="151">
        <v>-1695.0226720000001</v>
      </c>
      <c r="G15" s="148"/>
      <c r="H15" s="148"/>
      <c r="I15" s="148"/>
      <c r="J15" s="148"/>
    </row>
    <row r="16" spans="1:13" ht="15.75" thickBot="1">
      <c r="A16" s="11" t="s">
        <v>6</v>
      </c>
      <c r="B16" s="152">
        <v>-109.526</v>
      </c>
      <c r="C16" s="153">
        <v>-157.95862099999999</v>
      </c>
      <c r="D16" s="153">
        <v>-34.713999999999999</v>
      </c>
      <c r="E16" s="151">
        <v>-302.198621</v>
      </c>
      <c r="G16" s="148"/>
      <c r="H16" s="148"/>
      <c r="I16" s="148"/>
      <c r="J16" s="148"/>
    </row>
    <row r="17" spans="1:10" ht="15.75" thickBot="1">
      <c r="A17" s="4" t="s">
        <v>10</v>
      </c>
      <c r="B17" s="145">
        <v>2802.83</v>
      </c>
      <c r="C17" s="146">
        <v>1380.5063616499999</v>
      </c>
      <c r="D17" s="146">
        <v>229.15</v>
      </c>
      <c r="E17" s="147">
        <v>4412.4863616499997</v>
      </c>
      <c r="F17" s="17"/>
      <c r="G17" s="148"/>
      <c r="H17" s="148"/>
      <c r="I17" s="148"/>
      <c r="J17" s="148"/>
    </row>
    <row r="18" spans="1:10" ht="15.75" thickBot="1">
      <c r="A18" s="4" t="s">
        <v>11</v>
      </c>
      <c r="B18" s="145">
        <v>-492.81</v>
      </c>
      <c r="C18" s="146">
        <v>-344.75821000000002</v>
      </c>
      <c r="D18" s="146">
        <v>-114.66800000000001</v>
      </c>
      <c r="E18" s="147">
        <v>-952.23620999999991</v>
      </c>
      <c r="F18" s="17"/>
      <c r="G18" s="148"/>
      <c r="H18" s="148"/>
      <c r="I18" s="148"/>
      <c r="J18" s="148"/>
    </row>
    <row r="19" spans="1:10">
      <c r="A19" s="8" t="s">
        <v>12</v>
      </c>
      <c r="B19" s="149">
        <v>-947.09</v>
      </c>
      <c r="C19" s="150">
        <v>-440.37799999999999</v>
      </c>
      <c r="D19" s="150">
        <v>-125.715</v>
      </c>
      <c r="E19" s="151">
        <v>-1513.183</v>
      </c>
      <c r="G19" s="148"/>
      <c r="H19" s="148"/>
      <c r="I19" s="148"/>
      <c r="J19" s="148"/>
    </row>
    <row r="20" spans="1:10">
      <c r="A20" s="14" t="s">
        <v>13</v>
      </c>
      <c r="B20" s="154">
        <v>454.28</v>
      </c>
      <c r="C20" s="155">
        <v>95.619789999999995</v>
      </c>
      <c r="D20" s="155">
        <v>11.047000000000001</v>
      </c>
      <c r="E20" s="156">
        <v>560.94679000000008</v>
      </c>
      <c r="G20" s="148"/>
      <c r="H20" s="148"/>
      <c r="I20" s="148"/>
      <c r="J20" s="148"/>
    </row>
    <row r="21" spans="1:10" ht="15.75" thickBot="1">
      <c r="A21" s="98" t="s">
        <v>106</v>
      </c>
      <c r="B21" s="157">
        <v>0</v>
      </c>
      <c r="C21" s="158">
        <v>0</v>
      </c>
      <c r="D21" s="158">
        <v>0</v>
      </c>
      <c r="E21" s="159">
        <v>0</v>
      </c>
      <c r="G21" s="148"/>
      <c r="H21" s="148"/>
      <c r="I21" s="148"/>
      <c r="J21" s="148"/>
    </row>
    <row r="22" spans="1:10" ht="25.5" thickBot="1">
      <c r="A22" s="4" t="s">
        <v>14</v>
      </c>
      <c r="B22" s="145">
        <v>2310.02</v>
      </c>
      <c r="C22" s="146">
        <v>1035.74815165</v>
      </c>
      <c r="D22" s="146">
        <v>114.482</v>
      </c>
      <c r="E22" s="147">
        <v>3460.2501516499997</v>
      </c>
      <c r="G22" s="148"/>
      <c r="H22" s="148"/>
      <c r="I22" s="148"/>
      <c r="J22" s="148"/>
    </row>
    <row r="23" spans="1:10" ht="15.75" thickBot="1">
      <c r="A23" s="4" t="s">
        <v>15</v>
      </c>
      <c r="B23" s="145">
        <v>1309.3420000000001</v>
      </c>
      <c r="C23" s="146">
        <v>501.15179244000001</v>
      </c>
      <c r="D23" s="146">
        <v>88.775000000000006</v>
      </c>
      <c r="E23" s="147">
        <v>1899.26879244</v>
      </c>
      <c r="G23" s="148"/>
      <c r="H23" s="148"/>
      <c r="I23" s="148"/>
      <c r="J23" s="148"/>
    </row>
    <row r="24" spans="1:10">
      <c r="A24" s="8" t="s">
        <v>16</v>
      </c>
      <c r="B24" s="149">
        <v>1461.1369999999999</v>
      </c>
      <c r="C24" s="150">
        <v>617.39290844000004</v>
      </c>
      <c r="D24" s="150">
        <v>136.172</v>
      </c>
      <c r="E24" s="151">
        <v>2214.7019084399999</v>
      </c>
      <c r="G24" s="148"/>
      <c r="H24" s="148"/>
      <c r="I24" s="148"/>
      <c r="J24" s="148"/>
    </row>
    <row r="25" spans="1:10" ht="15.75" thickBot="1">
      <c r="A25" s="14" t="s">
        <v>17</v>
      </c>
      <c r="B25" s="154">
        <v>-151.79499999999999</v>
      </c>
      <c r="C25" s="155">
        <v>-116.24111600000001</v>
      </c>
      <c r="D25" s="155">
        <v>-47.396999999999998</v>
      </c>
      <c r="E25" s="151">
        <v>-315.43311600000004</v>
      </c>
      <c r="G25" s="148"/>
      <c r="H25" s="148"/>
      <c r="I25" s="148"/>
      <c r="J25" s="148"/>
    </row>
    <row r="26" spans="1:10" ht="15.75" thickBot="1">
      <c r="A26" s="4" t="s">
        <v>18</v>
      </c>
      <c r="B26" s="145">
        <v>34.780999999999999</v>
      </c>
      <c r="C26" s="146">
        <v>64.436999999999998</v>
      </c>
      <c r="D26" s="146">
        <v>17.91</v>
      </c>
      <c r="E26" s="147">
        <v>117.128</v>
      </c>
      <c r="G26" s="148"/>
      <c r="H26" s="148"/>
      <c r="I26" s="148"/>
      <c r="J26" s="148"/>
    </row>
    <row r="27" spans="1:10" ht="25.5" thickBot="1">
      <c r="A27" s="4" t="s">
        <v>19</v>
      </c>
      <c r="B27" s="160">
        <v>24.971</v>
      </c>
      <c r="C27" s="161">
        <v>11.102</v>
      </c>
      <c r="D27" s="161">
        <v>-1.4999999999999999E-2</v>
      </c>
      <c r="E27" s="147">
        <v>36.058</v>
      </c>
      <c r="G27" s="148"/>
      <c r="H27" s="148"/>
      <c r="I27" s="148"/>
      <c r="J27" s="148"/>
    </row>
    <row r="28" spans="1:10" ht="15.75" thickBot="1">
      <c r="A28" s="4" t="s">
        <v>20</v>
      </c>
      <c r="B28" s="145">
        <v>66.349000000000004</v>
      </c>
      <c r="C28" s="146">
        <v>17.975999999999999</v>
      </c>
      <c r="D28" s="146">
        <v>0.39400000000000002</v>
      </c>
      <c r="E28" s="147">
        <v>84.718999999999994</v>
      </c>
      <c r="G28" s="148"/>
      <c r="H28" s="148"/>
      <c r="I28" s="148"/>
      <c r="J28" s="148"/>
    </row>
    <row r="29" spans="1:10" ht="15.75" thickBot="1">
      <c r="A29" s="4" t="s">
        <v>21</v>
      </c>
      <c r="B29" s="160">
        <v>188.45599999999999</v>
      </c>
      <c r="C29" s="161">
        <v>114.96908276000001</v>
      </c>
      <c r="D29" s="161">
        <v>-2.6079999999999854</v>
      </c>
      <c r="E29" s="147">
        <v>300.81708276000001</v>
      </c>
      <c r="G29" s="148"/>
      <c r="H29" s="148"/>
      <c r="I29" s="148"/>
      <c r="J29" s="148"/>
    </row>
    <row r="30" spans="1:10" ht="15.75" thickBot="1">
      <c r="A30" s="4" t="s">
        <v>22</v>
      </c>
      <c r="B30" s="145">
        <v>515.39400000000001</v>
      </c>
      <c r="C30" s="146">
        <v>137.69653649999998</v>
      </c>
      <c r="D30" s="146">
        <v>50.010000000000055</v>
      </c>
      <c r="E30" s="147">
        <v>703.10053650000009</v>
      </c>
      <c r="G30" s="148"/>
      <c r="H30" s="148"/>
      <c r="I30" s="148"/>
      <c r="J30" s="148"/>
    </row>
    <row r="31" spans="1:10">
      <c r="A31" s="8" t="s">
        <v>23</v>
      </c>
      <c r="B31" s="149">
        <v>168.827</v>
      </c>
      <c r="C31" s="150">
        <v>72.387996000000001</v>
      </c>
      <c r="D31" s="150">
        <v>16.207999999999998</v>
      </c>
      <c r="E31" s="151">
        <v>257.42299600000001</v>
      </c>
      <c r="G31" s="148"/>
      <c r="H31" s="148"/>
      <c r="I31" s="148"/>
      <c r="J31" s="148"/>
    </row>
    <row r="32" spans="1:10" ht="15.75" thickBot="1">
      <c r="A32" s="14" t="s">
        <v>24</v>
      </c>
      <c r="B32" s="154">
        <v>346.56700000000001</v>
      </c>
      <c r="C32" s="155">
        <v>65.308540500000007</v>
      </c>
      <c r="D32" s="155">
        <v>33.802</v>
      </c>
      <c r="E32" s="151">
        <v>445.67754050000002</v>
      </c>
      <c r="G32" s="148"/>
      <c r="H32" s="148"/>
      <c r="I32" s="148"/>
      <c r="J32" s="148"/>
    </row>
    <row r="33" spans="1:10" ht="15.75" thickBot="1">
      <c r="A33" s="4" t="s">
        <v>25</v>
      </c>
      <c r="B33" s="145">
        <v>-2094.384</v>
      </c>
      <c r="C33" s="146">
        <v>-1477.1651370000002</v>
      </c>
      <c r="D33" s="146">
        <v>-270.76100000000002</v>
      </c>
      <c r="E33" s="147">
        <v>-3842.3101369999999</v>
      </c>
      <c r="G33" s="148"/>
      <c r="H33" s="148"/>
      <c r="I33" s="148"/>
      <c r="J33" s="148"/>
    </row>
    <row r="34" spans="1:10">
      <c r="A34" s="8" t="s">
        <v>26</v>
      </c>
      <c r="B34" s="149">
        <v>-900.48199999999997</v>
      </c>
      <c r="C34" s="150">
        <v>-644.299621</v>
      </c>
      <c r="D34" s="150">
        <v>-133.28200000000001</v>
      </c>
      <c r="E34" s="151">
        <v>-1678.063621</v>
      </c>
      <c r="G34" s="148"/>
      <c r="H34" s="148"/>
      <c r="I34" s="148"/>
      <c r="J34" s="148"/>
    </row>
    <row r="35" spans="1:10">
      <c r="A35" s="11" t="s">
        <v>27</v>
      </c>
      <c r="B35" s="152">
        <v>-246.149</v>
      </c>
      <c r="C35" s="153">
        <v>-147.77172300000001</v>
      </c>
      <c r="D35" s="153">
        <v>-27.358000000000001</v>
      </c>
      <c r="E35" s="151">
        <v>-421.27872300000001</v>
      </c>
      <c r="G35" s="148"/>
      <c r="H35" s="148"/>
      <c r="I35" s="148"/>
      <c r="J35" s="148"/>
    </row>
    <row r="36" spans="1:10">
      <c r="A36" s="11" t="s">
        <v>28</v>
      </c>
      <c r="B36" s="152">
        <v>-150.858</v>
      </c>
      <c r="C36" s="153">
        <v>-97.591067999999993</v>
      </c>
      <c r="D36" s="153">
        <v>-24.143000000000001</v>
      </c>
      <c r="E36" s="151">
        <v>-272.59206799999998</v>
      </c>
      <c r="G36" s="148"/>
      <c r="H36" s="148"/>
      <c r="I36" s="148"/>
      <c r="J36" s="148"/>
    </row>
    <row r="37" spans="1:10">
      <c r="A37" s="11" t="s">
        <v>29</v>
      </c>
      <c r="B37" s="152">
        <v>-410.58499999999998</v>
      </c>
      <c r="C37" s="153">
        <v>-411.132722</v>
      </c>
      <c r="D37" s="153">
        <v>-67.84600000000006</v>
      </c>
      <c r="E37" s="151">
        <v>-889.5637220000001</v>
      </c>
      <c r="G37" s="148"/>
      <c r="H37" s="148"/>
      <c r="I37" s="148"/>
      <c r="J37" s="148"/>
    </row>
    <row r="38" spans="1:10">
      <c r="A38" s="11" t="s">
        <v>30</v>
      </c>
      <c r="B38" s="152">
        <v>-18.652000000000001</v>
      </c>
      <c r="C38" s="153">
        <v>-17.015652000000003</v>
      </c>
      <c r="D38" s="153">
        <v>-2.8090000000000002</v>
      </c>
      <c r="E38" s="151">
        <v>-38.476652000000001</v>
      </c>
      <c r="G38" s="148"/>
      <c r="H38" s="148"/>
      <c r="I38" s="148"/>
      <c r="J38" s="148"/>
    </row>
    <row r="39" spans="1:10">
      <c r="A39" s="11" t="s">
        <v>31</v>
      </c>
      <c r="B39" s="162">
        <v>-114.596</v>
      </c>
      <c r="C39" s="153">
        <v>-83.301211999999992</v>
      </c>
      <c r="D39" s="153">
        <v>-8.0150000000000006</v>
      </c>
      <c r="E39" s="163">
        <v>-205.91221200000001</v>
      </c>
      <c r="G39" s="148"/>
      <c r="H39" s="148"/>
      <c r="I39" s="148"/>
      <c r="J39" s="148"/>
    </row>
    <row r="40" spans="1:10" ht="15.75" thickBot="1">
      <c r="A40" s="135" t="s">
        <v>180</v>
      </c>
      <c r="B40" s="164">
        <v>-253.06200000000001</v>
      </c>
      <c r="C40" s="165">
        <v>-76.053139000000002</v>
      </c>
      <c r="D40" s="165">
        <v>-7.3079999999999705</v>
      </c>
      <c r="E40" s="156">
        <v>-336.42313899999999</v>
      </c>
      <c r="G40" s="148"/>
      <c r="H40" s="148"/>
      <c r="I40" s="148"/>
      <c r="J40" s="148"/>
    </row>
    <row r="41" spans="1:10" ht="15.75" thickBot="1">
      <c r="A41" s="4" t="s">
        <v>32</v>
      </c>
      <c r="B41" s="145">
        <v>-112.90600000000001</v>
      </c>
      <c r="C41" s="146">
        <v>-125.7155365</v>
      </c>
      <c r="D41" s="146">
        <v>-8.2029999999999852</v>
      </c>
      <c r="E41" s="147">
        <v>-246.82453649999999</v>
      </c>
      <c r="G41" s="148"/>
      <c r="H41" s="148"/>
      <c r="I41" s="148"/>
      <c r="J41" s="148"/>
    </row>
    <row r="42" spans="1:10">
      <c r="A42" s="8" t="s">
        <v>33</v>
      </c>
      <c r="B42" s="149">
        <v>-111.027</v>
      </c>
      <c r="C42" s="150">
        <v>-110.969382</v>
      </c>
      <c r="D42" s="150">
        <v>-8.1790000000000145</v>
      </c>
      <c r="E42" s="151">
        <v>-230.17538200000001</v>
      </c>
      <c r="G42" s="148"/>
      <c r="H42" s="148"/>
      <c r="I42" s="148"/>
      <c r="J42" s="148"/>
    </row>
    <row r="43" spans="1:10" ht="15.75" thickBot="1">
      <c r="A43" s="14" t="s">
        <v>34</v>
      </c>
      <c r="B43" s="154">
        <v>-1.879</v>
      </c>
      <c r="C43" s="155">
        <v>-14.746154500000001</v>
      </c>
      <c r="D43" s="155">
        <v>-2.4E-2</v>
      </c>
      <c r="E43" s="151">
        <v>-16.649154500000002</v>
      </c>
      <c r="G43" s="148"/>
      <c r="H43" s="148"/>
      <c r="I43" s="148"/>
      <c r="J43" s="148"/>
    </row>
    <row r="44" spans="1:10" ht="15.75" customHeight="1" thickBot="1">
      <c r="A44" s="4" t="s">
        <v>41</v>
      </c>
      <c r="B44" s="145">
        <v>2242.0230000000001</v>
      </c>
      <c r="C44" s="146">
        <v>280.19988985000003</v>
      </c>
      <c r="D44" s="146">
        <v>-10.016000000000117</v>
      </c>
      <c r="E44" s="147">
        <v>2512.2068898499997</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K14" sqref="K14"/>
    </sheetView>
  </sheetViews>
  <sheetFormatPr defaultRowHeight="15"/>
  <cols>
    <col min="1" max="1" width="34.5703125" customWidth="1"/>
    <col min="2" max="2" width="13.5703125" customWidth="1"/>
    <col min="3" max="3" width="13.28515625" customWidth="1"/>
    <col min="4" max="4" width="11.85546875" customWidth="1"/>
    <col min="5" max="5" width="11.71093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552</v>
      </c>
      <c r="C4" s="980"/>
      <c r="D4" s="980"/>
      <c r="E4" s="981"/>
    </row>
    <row r="5" spans="1:13" ht="24.75" thickBot="1">
      <c r="A5" s="972"/>
      <c r="B5" s="556" t="s">
        <v>37</v>
      </c>
      <c r="C5" s="557" t="s">
        <v>38</v>
      </c>
      <c r="D5" s="557" t="s">
        <v>39</v>
      </c>
      <c r="E5" s="558" t="s">
        <v>40</v>
      </c>
    </row>
    <row r="6" spans="1:13" ht="15.75" thickBot="1">
      <c r="A6" s="4" t="s">
        <v>2</v>
      </c>
      <c r="B6" s="145">
        <v>8003.53</v>
      </c>
      <c r="C6" s="146">
        <v>3709.6312427099997</v>
      </c>
      <c r="D6" s="146">
        <v>481.56099999999998</v>
      </c>
      <c r="E6" s="147">
        <v>12194.722242710001</v>
      </c>
      <c r="G6" s="148"/>
      <c r="H6" s="148"/>
      <c r="I6" s="148"/>
      <c r="J6" s="148"/>
    </row>
    <row r="7" spans="1:13">
      <c r="A7" s="8" t="s">
        <v>3</v>
      </c>
      <c r="B7" s="149">
        <v>1109.078</v>
      </c>
      <c r="C7" s="150">
        <v>422.3306925</v>
      </c>
      <c r="D7" s="150">
        <v>222.24700000000001</v>
      </c>
      <c r="E7" s="151">
        <v>1753.6556925</v>
      </c>
      <c r="G7" s="148"/>
      <c r="H7" s="148"/>
      <c r="I7" s="148"/>
      <c r="J7" s="148"/>
    </row>
    <row r="8" spans="1:13">
      <c r="A8" s="11" t="s">
        <v>4</v>
      </c>
      <c r="B8" s="152">
        <v>3357.13</v>
      </c>
      <c r="C8" s="153">
        <v>1561.814885</v>
      </c>
      <c r="D8" s="153">
        <v>86.208999999999762</v>
      </c>
      <c r="E8" s="151">
        <v>5005.1538849999997</v>
      </c>
      <c r="G8" s="148"/>
      <c r="H8" s="148"/>
      <c r="I8" s="148"/>
      <c r="J8" s="148"/>
    </row>
    <row r="9" spans="1:13">
      <c r="A9" s="11" t="s">
        <v>5</v>
      </c>
      <c r="B9" s="152">
        <v>2806.681</v>
      </c>
      <c r="C9" s="153">
        <v>1633.8093391499999</v>
      </c>
      <c r="D9" s="153">
        <v>106.11799999999999</v>
      </c>
      <c r="E9" s="151">
        <v>4546.6083391500006</v>
      </c>
      <c r="G9" s="148"/>
      <c r="H9" s="148"/>
      <c r="I9" s="148"/>
      <c r="J9" s="148"/>
    </row>
    <row r="10" spans="1:13">
      <c r="A10" s="11" t="s">
        <v>6</v>
      </c>
      <c r="B10" s="152">
        <v>870.35199999999998</v>
      </c>
      <c r="C10" s="153">
        <v>166.26649350000002</v>
      </c>
      <c r="D10" s="153">
        <v>76.80399999999986</v>
      </c>
      <c r="E10" s="151">
        <v>1113.4224935</v>
      </c>
      <c r="G10" s="148"/>
      <c r="H10" s="148"/>
      <c r="I10" s="148"/>
      <c r="J10" s="148"/>
    </row>
    <row r="11" spans="1:13" ht="15.75" thickBot="1">
      <c r="A11" s="14" t="s">
        <v>7</v>
      </c>
      <c r="B11" s="154">
        <v>-139.71100000000001</v>
      </c>
      <c r="C11" s="155">
        <v>-74.590167440000002</v>
      </c>
      <c r="D11" s="155">
        <v>-9.816999999999986</v>
      </c>
      <c r="E11" s="151">
        <v>-224.11816743999998</v>
      </c>
      <c r="G11" s="148"/>
      <c r="H11" s="148"/>
      <c r="I11" s="148"/>
      <c r="J11" s="148"/>
    </row>
    <row r="12" spans="1:13" ht="15.75" thickBot="1">
      <c r="A12" s="4" t="s">
        <v>8</v>
      </c>
      <c r="B12" s="145">
        <v>-3642.07</v>
      </c>
      <c r="C12" s="146">
        <v>-1616.3323625</v>
      </c>
      <c r="D12" s="146">
        <v>-129.08199999999999</v>
      </c>
      <c r="E12" s="147">
        <v>-5387.4843624999994</v>
      </c>
      <c r="G12" s="148"/>
      <c r="H12" s="148"/>
      <c r="I12" s="148"/>
      <c r="J12" s="148"/>
    </row>
    <row r="13" spans="1:13">
      <c r="A13" s="8" t="s">
        <v>3</v>
      </c>
      <c r="B13" s="149">
        <v>-688.923</v>
      </c>
      <c r="C13" s="150">
        <v>-275.71761400000003</v>
      </c>
      <c r="D13" s="150">
        <v>-42.484000000000059</v>
      </c>
      <c r="E13" s="151">
        <v>-1007.1246140000001</v>
      </c>
      <c r="G13" s="148"/>
      <c r="H13" s="148"/>
      <c r="I13" s="148"/>
      <c r="J13" s="148"/>
    </row>
    <row r="14" spans="1:13">
      <c r="A14" s="11" t="s">
        <v>4</v>
      </c>
      <c r="B14" s="152">
        <v>-806.26700000000005</v>
      </c>
      <c r="C14" s="153">
        <v>-463.76952749999998</v>
      </c>
      <c r="D14" s="153">
        <v>-12.295999999999884</v>
      </c>
      <c r="E14" s="151">
        <v>-1282.3325274999997</v>
      </c>
      <c r="G14" s="148"/>
      <c r="H14" s="148"/>
      <c r="I14" s="148"/>
      <c r="J14" s="148"/>
    </row>
    <row r="15" spans="1:13">
      <c r="A15" s="11" t="s">
        <v>5</v>
      </c>
      <c r="B15" s="152">
        <v>-1984.5160000000001</v>
      </c>
      <c r="C15" s="153">
        <v>-602.54350650000003</v>
      </c>
      <c r="D15" s="153">
        <v>-53.633000000000116</v>
      </c>
      <c r="E15" s="151">
        <v>-2640.6925065</v>
      </c>
      <c r="G15" s="148"/>
      <c r="H15" s="148"/>
      <c r="I15" s="148"/>
      <c r="J15" s="148"/>
    </row>
    <row r="16" spans="1:13" ht="15.75" thickBot="1">
      <c r="A16" s="11" t="s">
        <v>6</v>
      </c>
      <c r="B16" s="152">
        <v>-162.364</v>
      </c>
      <c r="C16" s="153">
        <v>-274.3017145</v>
      </c>
      <c r="D16" s="153">
        <v>-20.669</v>
      </c>
      <c r="E16" s="151">
        <v>-457.33471450000002</v>
      </c>
      <c r="G16" s="148"/>
      <c r="H16" s="148"/>
      <c r="I16" s="148"/>
      <c r="J16" s="148"/>
    </row>
    <row r="17" spans="1:10" ht="15.75" thickBot="1">
      <c r="A17" s="4" t="s">
        <v>10</v>
      </c>
      <c r="B17" s="145">
        <v>4361.46</v>
      </c>
      <c r="C17" s="146">
        <v>2093.2988802099999</v>
      </c>
      <c r="D17" s="146">
        <v>352.47899999999998</v>
      </c>
      <c r="E17" s="147">
        <v>6807.2378802100002</v>
      </c>
      <c r="F17" s="17"/>
      <c r="G17" s="148"/>
      <c r="H17" s="148"/>
      <c r="I17" s="148"/>
      <c r="J17" s="148"/>
    </row>
    <row r="18" spans="1:10" ht="15.75" thickBot="1">
      <c r="A18" s="4" t="s">
        <v>11</v>
      </c>
      <c r="B18" s="145">
        <v>-809.46299999999997</v>
      </c>
      <c r="C18" s="146">
        <v>-728.47519350000005</v>
      </c>
      <c r="D18" s="146">
        <v>-120.402</v>
      </c>
      <c r="E18" s="147">
        <v>-1658.3401934999999</v>
      </c>
      <c r="F18" s="17"/>
      <c r="G18" s="148"/>
      <c r="H18" s="148"/>
      <c r="I18" s="148"/>
      <c r="J18" s="148"/>
    </row>
    <row r="19" spans="1:10">
      <c r="A19" s="8" t="s">
        <v>12</v>
      </c>
      <c r="B19" s="149">
        <v>-1406.171</v>
      </c>
      <c r="C19" s="150">
        <v>-524.64239449999991</v>
      </c>
      <c r="D19" s="150">
        <v>-139.73599999999999</v>
      </c>
      <c r="E19" s="151">
        <v>-2070.5493944999998</v>
      </c>
      <c r="G19" s="148"/>
      <c r="H19" s="148"/>
      <c r="I19" s="148"/>
      <c r="J19" s="148"/>
    </row>
    <row r="20" spans="1:10">
      <c r="A20" s="14" t="s">
        <v>13</v>
      </c>
      <c r="B20" s="154">
        <v>596.70799999999997</v>
      </c>
      <c r="C20" s="155">
        <v>130.16420099999999</v>
      </c>
      <c r="D20" s="155">
        <v>29.114000000000001</v>
      </c>
      <c r="E20" s="156">
        <v>755.98620100000005</v>
      </c>
      <c r="G20" s="148"/>
      <c r="H20" s="148"/>
      <c r="I20" s="148"/>
      <c r="J20" s="148"/>
    </row>
    <row r="21" spans="1:10" ht="15.75" thickBot="1">
      <c r="A21" s="98" t="s">
        <v>106</v>
      </c>
      <c r="B21" s="157">
        <v>0</v>
      </c>
      <c r="C21" s="158">
        <v>-333.99700000000001</v>
      </c>
      <c r="D21" s="158">
        <v>-9.7799999999999994</v>
      </c>
      <c r="E21" s="159">
        <v>-343.77699999999999</v>
      </c>
      <c r="G21" s="148"/>
      <c r="H21" s="148"/>
      <c r="I21" s="148"/>
      <c r="J21" s="148"/>
    </row>
    <row r="22" spans="1:10" ht="25.5" thickBot="1">
      <c r="A22" s="4" t="s">
        <v>14</v>
      </c>
      <c r="B22" s="145">
        <v>3551.9969999999998</v>
      </c>
      <c r="C22" s="146">
        <v>1364.8236867099999</v>
      </c>
      <c r="D22" s="146">
        <v>232.077</v>
      </c>
      <c r="E22" s="147">
        <v>5148.89768671</v>
      </c>
      <c r="G22" s="148"/>
      <c r="H22" s="148"/>
      <c r="I22" s="148"/>
      <c r="J22" s="148"/>
    </row>
    <row r="23" spans="1:10" ht="15.75" thickBot="1">
      <c r="A23" s="4" t="s">
        <v>15</v>
      </c>
      <c r="B23" s="145">
        <v>2006.288</v>
      </c>
      <c r="C23" s="146">
        <v>728.83853059</v>
      </c>
      <c r="D23" s="146">
        <v>132.49100000000001</v>
      </c>
      <c r="E23" s="147">
        <v>2867.6175305900001</v>
      </c>
      <c r="G23" s="148"/>
      <c r="H23" s="148"/>
      <c r="I23" s="148"/>
      <c r="J23" s="148"/>
    </row>
    <row r="24" spans="1:10">
      <c r="A24" s="8" t="s">
        <v>16</v>
      </c>
      <c r="B24" s="149">
        <v>2254.1950000000002</v>
      </c>
      <c r="C24" s="150">
        <v>909.74759358999995</v>
      </c>
      <c r="D24" s="150">
        <v>201.874</v>
      </c>
      <c r="E24" s="151">
        <v>3365.8165935899997</v>
      </c>
      <c r="G24" s="148"/>
      <c r="H24" s="148"/>
      <c r="I24" s="148"/>
      <c r="J24" s="148"/>
    </row>
    <row r="25" spans="1:10" ht="15.75" thickBot="1">
      <c r="A25" s="14" t="s">
        <v>17</v>
      </c>
      <c r="B25" s="154">
        <v>-247.90700000000001</v>
      </c>
      <c r="C25" s="155">
        <v>-180.909063</v>
      </c>
      <c r="D25" s="155">
        <v>-69.382999999999996</v>
      </c>
      <c r="E25" s="151">
        <v>-498.19906299999997</v>
      </c>
      <c r="G25" s="148"/>
      <c r="H25" s="148"/>
      <c r="I25" s="148"/>
      <c r="J25" s="148"/>
    </row>
    <row r="26" spans="1:10" ht="15.75" thickBot="1">
      <c r="A26" s="4" t="s">
        <v>18</v>
      </c>
      <c r="B26" s="145">
        <v>38.18</v>
      </c>
      <c r="C26" s="146">
        <v>70.591999999999999</v>
      </c>
      <c r="D26" s="146">
        <v>17.97</v>
      </c>
      <c r="E26" s="147">
        <v>126.742</v>
      </c>
      <c r="G26" s="148"/>
      <c r="H26" s="148"/>
      <c r="I26" s="148"/>
      <c r="J26" s="148"/>
    </row>
    <row r="27" spans="1:10" ht="25.5" thickBot="1">
      <c r="A27" s="4" t="s">
        <v>19</v>
      </c>
      <c r="B27" s="160">
        <v>41.344000000000001</v>
      </c>
      <c r="C27" s="161">
        <v>11.22</v>
      </c>
      <c r="D27" s="161">
        <v>-1.4999999999999999E-2</v>
      </c>
      <c r="E27" s="147">
        <v>52.548999999999999</v>
      </c>
      <c r="G27" s="148"/>
      <c r="H27" s="148"/>
      <c r="I27" s="148"/>
      <c r="J27" s="148"/>
    </row>
    <row r="28" spans="1:10" ht="15.75" thickBot="1">
      <c r="A28" s="4" t="s">
        <v>20</v>
      </c>
      <c r="B28" s="145">
        <v>74.451999999999998</v>
      </c>
      <c r="C28" s="146">
        <v>96.206999999999994</v>
      </c>
      <c r="D28" s="146">
        <v>0.14599999999999999</v>
      </c>
      <c r="E28" s="147">
        <v>170.80500000000001</v>
      </c>
      <c r="G28" s="148"/>
      <c r="H28" s="148"/>
      <c r="I28" s="148"/>
      <c r="J28" s="148"/>
    </row>
    <row r="29" spans="1:10" ht="15.75" thickBot="1">
      <c r="A29" s="4" t="s">
        <v>21</v>
      </c>
      <c r="B29" s="160">
        <v>290.72800000000001</v>
      </c>
      <c r="C29" s="161">
        <v>170.39827201000003</v>
      </c>
      <c r="D29" s="161">
        <v>7.3330000000000002</v>
      </c>
      <c r="E29" s="147">
        <v>468.45927201000001</v>
      </c>
      <c r="G29" s="148"/>
      <c r="H29" s="148"/>
      <c r="I29" s="148"/>
      <c r="J29" s="148"/>
    </row>
    <row r="30" spans="1:10" ht="15.75" thickBot="1">
      <c r="A30" s="4" t="s">
        <v>22</v>
      </c>
      <c r="B30" s="145">
        <v>632.94799999999998</v>
      </c>
      <c r="C30" s="146">
        <v>235.93916849999999</v>
      </c>
      <c r="D30" s="146">
        <v>68.257999999999996</v>
      </c>
      <c r="E30" s="147">
        <v>937.14516850000007</v>
      </c>
      <c r="G30" s="148"/>
      <c r="H30" s="148"/>
      <c r="I30" s="148"/>
      <c r="J30" s="148"/>
    </row>
    <row r="31" spans="1:10">
      <c r="A31" s="8" t="s">
        <v>23</v>
      </c>
      <c r="B31" s="149">
        <v>247.071</v>
      </c>
      <c r="C31" s="150">
        <v>166.53462450000001</v>
      </c>
      <c r="D31" s="150">
        <v>25.632000000000001</v>
      </c>
      <c r="E31" s="151">
        <v>439.23762449999998</v>
      </c>
      <c r="G31" s="148"/>
      <c r="H31" s="148"/>
      <c r="I31" s="148"/>
      <c r="J31" s="148"/>
    </row>
    <row r="32" spans="1:10" ht="15.75" thickBot="1">
      <c r="A32" s="14" t="s">
        <v>24</v>
      </c>
      <c r="B32" s="154">
        <v>385.87700000000001</v>
      </c>
      <c r="C32" s="155">
        <v>69.404544000000001</v>
      </c>
      <c r="D32" s="155">
        <v>42.625999999999998</v>
      </c>
      <c r="E32" s="151">
        <v>497.90754399999997</v>
      </c>
      <c r="G32" s="148"/>
      <c r="H32" s="148"/>
      <c r="I32" s="148"/>
      <c r="J32" s="148"/>
    </row>
    <row r="33" spans="1:10" ht="15.75" thickBot="1">
      <c r="A33" s="4" t="s">
        <v>25</v>
      </c>
      <c r="B33" s="145">
        <v>-3203.9670000000001</v>
      </c>
      <c r="C33" s="146">
        <v>-2336.0229859999999</v>
      </c>
      <c r="D33" s="146">
        <v>-425.82600000000002</v>
      </c>
      <c r="E33" s="147">
        <v>-5965.8159859999996</v>
      </c>
      <c r="G33" s="148"/>
      <c r="H33" s="148"/>
      <c r="I33" s="148"/>
      <c r="J33" s="148"/>
    </row>
    <row r="34" spans="1:10">
      <c r="A34" s="8" t="s">
        <v>26</v>
      </c>
      <c r="B34" s="149">
        <v>-1400.258</v>
      </c>
      <c r="C34" s="150">
        <v>-1003.762797</v>
      </c>
      <c r="D34" s="150">
        <v>-210.72300000000001</v>
      </c>
      <c r="E34" s="151">
        <v>-2614.7437970000001</v>
      </c>
      <c r="G34" s="148"/>
      <c r="H34" s="148"/>
      <c r="I34" s="148"/>
      <c r="J34" s="148"/>
    </row>
    <row r="35" spans="1:10">
      <c r="A35" s="11" t="s">
        <v>27</v>
      </c>
      <c r="B35" s="152">
        <v>-366.06099999999998</v>
      </c>
      <c r="C35" s="153">
        <v>-235.07908600000002</v>
      </c>
      <c r="D35" s="153">
        <v>-40.673000000000002</v>
      </c>
      <c r="E35" s="151">
        <v>-641.813086</v>
      </c>
      <c r="G35" s="148"/>
      <c r="H35" s="148"/>
      <c r="I35" s="148"/>
      <c r="J35" s="148"/>
    </row>
    <row r="36" spans="1:10">
      <c r="A36" s="11" t="s">
        <v>28</v>
      </c>
      <c r="B36" s="152">
        <v>-205.678</v>
      </c>
      <c r="C36" s="153">
        <v>-143.01801550000002</v>
      </c>
      <c r="D36" s="153">
        <v>-36.307000000000002</v>
      </c>
      <c r="E36" s="151">
        <v>-385.0030155</v>
      </c>
      <c r="G36" s="148"/>
      <c r="H36" s="148"/>
      <c r="I36" s="148"/>
      <c r="J36" s="148"/>
    </row>
    <row r="37" spans="1:10">
      <c r="A37" s="11" t="s">
        <v>29</v>
      </c>
      <c r="B37" s="152">
        <v>-630.96900000000005</v>
      </c>
      <c r="C37" s="153">
        <v>-685.23793799999999</v>
      </c>
      <c r="D37" s="153">
        <v>-110.029</v>
      </c>
      <c r="E37" s="151">
        <v>-1426.235938</v>
      </c>
      <c r="G37" s="148"/>
      <c r="H37" s="148"/>
      <c r="I37" s="148"/>
      <c r="J37" s="148"/>
    </row>
    <row r="38" spans="1:10">
      <c r="A38" s="11" t="s">
        <v>30</v>
      </c>
      <c r="B38" s="152">
        <v>-27.225999999999999</v>
      </c>
      <c r="C38" s="153">
        <v>-23.671733</v>
      </c>
      <c r="D38" s="153">
        <v>-5.1619999999999999</v>
      </c>
      <c r="E38" s="151">
        <v>-56.059733000000001</v>
      </c>
      <c r="G38" s="148"/>
      <c r="H38" s="148"/>
      <c r="I38" s="148"/>
      <c r="J38" s="148"/>
    </row>
    <row r="39" spans="1:10">
      <c r="A39" s="11" t="s">
        <v>31</v>
      </c>
      <c r="B39" s="162">
        <v>-184.20500000000001</v>
      </c>
      <c r="C39" s="153">
        <v>-129.37437750000001</v>
      </c>
      <c r="D39" s="153">
        <v>-11.834</v>
      </c>
      <c r="E39" s="163">
        <v>-325.41337750000002</v>
      </c>
      <c r="G39" s="148"/>
      <c r="H39" s="148"/>
      <c r="I39" s="148"/>
      <c r="J39" s="148"/>
    </row>
    <row r="40" spans="1:10" ht="15.75" thickBot="1">
      <c r="A40" s="135" t="s">
        <v>180</v>
      </c>
      <c r="B40" s="164">
        <v>-389.57</v>
      </c>
      <c r="C40" s="165">
        <v>-115.87903900000001</v>
      </c>
      <c r="D40" s="165">
        <v>-11.098000000000001</v>
      </c>
      <c r="E40" s="156">
        <v>-516.54703900000004</v>
      </c>
      <c r="G40" s="148"/>
      <c r="H40" s="148"/>
      <c r="I40" s="148"/>
      <c r="J40" s="148"/>
    </row>
    <row r="41" spans="1:10" ht="15.75" thickBot="1">
      <c r="A41" s="4" t="s">
        <v>32</v>
      </c>
      <c r="B41" s="145">
        <v>-176.19900000000001</v>
      </c>
      <c r="C41" s="146">
        <v>-174.00253950000001</v>
      </c>
      <c r="D41" s="146">
        <v>-80.641999999999996</v>
      </c>
      <c r="E41" s="147">
        <v>-430.84353950000002</v>
      </c>
      <c r="G41" s="148"/>
      <c r="H41" s="148"/>
      <c r="I41" s="148"/>
      <c r="J41" s="148"/>
    </row>
    <row r="42" spans="1:10">
      <c r="A42" s="8" t="s">
        <v>33</v>
      </c>
      <c r="B42" s="149">
        <v>-173.768</v>
      </c>
      <c r="C42" s="150">
        <v>-158.94898749999999</v>
      </c>
      <c r="D42" s="150">
        <v>-80.465000000000003</v>
      </c>
      <c r="E42" s="151">
        <v>-413.18198749999999</v>
      </c>
      <c r="G42" s="148"/>
      <c r="H42" s="148"/>
      <c r="I42" s="148"/>
      <c r="J42" s="148"/>
    </row>
    <row r="43" spans="1:10" ht="15.75" thickBot="1">
      <c r="A43" s="14" t="s">
        <v>34</v>
      </c>
      <c r="B43" s="154">
        <v>-2.431</v>
      </c>
      <c r="C43" s="155">
        <v>-15.053552</v>
      </c>
      <c r="D43" s="155">
        <v>-0.17699999999999999</v>
      </c>
      <c r="E43" s="151">
        <v>-17.661552</v>
      </c>
      <c r="G43" s="148"/>
      <c r="H43" s="148"/>
      <c r="I43" s="148"/>
      <c r="J43" s="148"/>
    </row>
    <row r="44" spans="1:10" ht="15.75" customHeight="1" thickBot="1">
      <c r="A44" s="4" t="s">
        <v>41</v>
      </c>
      <c r="B44" s="145">
        <v>3255.7710000000002</v>
      </c>
      <c r="C44" s="146">
        <v>167.99313231000008</v>
      </c>
      <c r="D44" s="146">
        <v>-48.207999999999828</v>
      </c>
      <c r="E44" s="147">
        <v>3375.5561323100001</v>
      </c>
      <c r="F44" s="17"/>
      <c r="G44" s="148"/>
      <c r="H44" s="148"/>
      <c r="I44" s="148"/>
      <c r="J44" s="148"/>
    </row>
    <row r="45" spans="1:10" ht="15.75" hidden="1" thickBot="1">
      <c r="A45" s="135" t="s">
        <v>207</v>
      </c>
      <c r="B45" s="166"/>
      <c r="C45" s="167"/>
      <c r="D45" s="152"/>
      <c r="E45" s="151"/>
    </row>
    <row r="46" spans="1:10" ht="15.75" hidden="1" thickBot="1">
      <c r="A46" s="4" t="s">
        <v>208</v>
      </c>
      <c r="B46" s="145"/>
      <c r="C46" s="145"/>
      <c r="D46" s="145"/>
      <c r="E46" s="147"/>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9"/>
  <sheetViews>
    <sheetView workbookViewId="0">
      <selection activeCell="F6" sqref="F6"/>
    </sheetView>
  </sheetViews>
  <sheetFormatPr defaultRowHeight="15"/>
  <cols>
    <col min="1" max="1" width="34.5703125" customWidth="1"/>
    <col min="2" max="2" width="14.28515625" customWidth="1"/>
    <col min="3" max="3" width="13.7109375" customWidth="1"/>
    <col min="4" max="4" width="12.85546875" customWidth="1"/>
    <col min="5" max="5" width="11.7109375"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209</v>
      </c>
      <c r="C4" s="980"/>
      <c r="D4" s="980"/>
      <c r="E4" s="981"/>
    </row>
    <row r="5" spans="1:13" ht="24.75" thickBot="1">
      <c r="A5" s="972"/>
      <c r="B5" s="556" t="s">
        <v>37</v>
      </c>
      <c r="C5" s="557" t="s">
        <v>38</v>
      </c>
      <c r="D5" s="557" t="s">
        <v>39</v>
      </c>
      <c r="E5" s="558" t="s">
        <v>40</v>
      </c>
    </row>
    <row r="6" spans="1:13" ht="15.75" thickBot="1">
      <c r="A6" s="4" t="s">
        <v>2</v>
      </c>
      <c r="B6" s="145">
        <v>10964.875</v>
      </c>
      <c r="C6" s="146">
        <v>5024.5816092799996</v>
      </c>
      <c r="D6" s="146">
        <v>651.84400000000005</v>
      </c>
      <c r="E6" s="147">
        <v>16641.300609279999</v>
      </c>
      <c r="G6" s="148"/>
      <c r="H6" s="148"/>
      <c r="I6" s="148"/>
      <c r="J6" s="148"/>
    </row>
    <row r="7" spans="1:13">
      <c r="A7" s="8" t="s">
        <v>3</v>
      </c>
      <c r="B7" s="149">
        <v>1504.5239999999999</v>
      </c>
      <c r="C7" s="150">
        <v>547.08399999999995</v>
      </c>
      <c r="D7" s="150">
        <v>301.899</v>
      </c>
      <c r="E7" s="151">
        <v>2353.5070000000001</v>
      </c>
      <c r="G7" s="148"/>
      <c r="H7" s="148"/>
      <c r="I7" s="148"/>
      <c r="J7" s="148"/>
    </row>
    <row r="8" spans="1:13">
      <c r="A8" s="11" t="s">
        <v>4</v>
      </c>
      <c r="B8" s="152">
        <v>4665.7790000000005</v>
      </c>
      <c r="C8" s="153">
        <v>2164.5768536299997</v>
      </c>
      <c r="D8" s="153">
        <v>124.70399999999999</v>
      </c>
      <c r="E8" s="151">
        <v>6955.0598536299995</v>
      </c>
      <c r="G8" s="148"/>
      <c r="H8" s="148"/>
      <c r="I8" s="148"/>
      <c r="J8" s="148"/>
    </row>
    <row r="9" spans="1:13">
      <c r="A9" s="11" t="s">
        <v>5</v>
      </c>
      <c r="B9" s="152">
        <v>3953.366</v>
      </c>
      <c r="C9" s="153">
        <v>2255.0902841500001</v>
      </c>
      <c r="D9" s="153">
        <v>144.17400000000001</v>
      </c>
      <c r="E9" s="151">
        <v>6352.630284150001</v>
      </c>
      <c r="G9" s="148"/>
      <c r="H9" s="148"/>
      <c r="I9" s="148"/>
      <c r="J9" s="148"/>
    </row>
    <row r="10" spans="1:13">
      <c r="A10" s="11" t="s">
        <v>6</v>
      </c>
      <c r="B10" s="152">
        <v>1082.673</v>
      </c>
      <c r="C10" s="153">
        <v>217.38747149999998</v>
      </c>
      <c r="D10" s="153">
        <v>103.19</v>
      </c>
      <c r="E10" s="151">
        <v>1403.2504715</v>
      </c>
      <c r="G10" s="148"/>
      <c r="H10" s="148"/>
      <c r="I10" s="148"/>
      <c r="J10" s="148"/>
    </row>
    <row r="11" spans="1:13" ht="15.75" thickBot="1">
      <c r="A11" s="14" t="s">
        <v>7</v>
      </c>
      <c r="B11" s="154">
        <v>-241.46700000000001</v>
      </c>
      <c r="C11" s="155">
        <v>-159.55699999999999</v>
      </c>
      <c r="D11" s="155">
        <v>-22.123000000000001</v>
      </c>
      <c r="E11" s="151">
        <v>-423.14699999999999</v>
      </c>
      <c r="G11" s="148"/>
      <c r="H11" s="148"/>
      <c r="I11" s="148"/>
      <c r="J11" s="148"/>
    </row>
    <row r="12" spans="1:13" ht="15.75" thickBot="1">
      <c r="A12" s="4" t="s">
        <v>8</v>
      </c>
      <c r="B12" s="145">
        <v>-5076.9040000000005</v>
      </c>
      <c r="C12" s="146">
        <v>-2287.9652305</v>
      </c>
      <c r="D12" s="146">
        <v>-177.488</v>
      </c>
      <c r="E12" s="147">
        <v>-7542.3572304999998</v>
      </c>
      <c r="G12" s="148"/>
      <c r="H12" s="148"/>
      <c r="I12" s="148"/>
      <c r="J12" s="148"/>
    </row>
    <row r="13" spans="1:13">
      <c r="A13" s="8" t="s">
        <v>3</v>
      </c>
      <c r="B13" s="149">
        <v>-977.69299999999998</v>
      </c>
      <c r="C13" s="150">
        <v>-388.417598</v>
      </c>
      <c r="D13" s="150">
        <v>-57.186</v>
      </c>
      <c r="E13" s="151">
        <v>-1423.2965979999999</v>
      </c>
      <c r="G13" s="148"/>
      <c r="H13" s="148"/>
      <c r="I13" s="148"/>
      <c r="J13" s="148"/>
    </row>
    <row r="14" spans="1:13">
      <c r="A14" s="11" t="s">
        <v>4</v>
      </c>
      <c r="B14" s="152">
        <v>-1083.05</v>
      </c>
      <c r="C14" s="153">
        <v>-657.49699999999996</v>
      </c>
      <c r="D14" s="153">
        <v>-19.87</v>
      </c>
      <c r="E14" s="151">
        <v>-1760.4169999999999</v>
      </c>
      <c r="G14" s="148"/>
      <c r="H14" s="148"/>
      <c r="I14" s="148"/>
      <c r="J14" s="148"/>
    </row>
    <row r="15" spans="1:13">
      <c r="A15" s="11" t="s">
        <v>5</v>
      </c>
      <c r="B15" s="152">
        <v>-2800.6289999999999</v>
      </c>
      <c r="C15" s="153">
        <v>-827.22500000000002</v>
      </c>
      <c r="D15" s="153">
        <v>-74.424000000000007</v>
      </c>
      <c r="E15" s="151">
        <v>-3702.2779999999998</v>
      </c>
      <c r="G15" s="148"/>
      <c r="H15" s="148"/>
      <c r="I15" s="148"/>
      <c r="J15" s="148"/>
    </row>
    <row r="16" spans="1:13" ht="15.75" thickBot="1">
      <c r="A16" s="11" t="s">
        <v>6</v>
      </c>
      <c r="B16" s="152">
        <v>-215.53200000000001</v>
      </c>
      <c r="C16" s="153">
        <v>-414.82563249999993</v>
      </c>
      <c r="D16" s="153">
        <v>-26.007999999999999</v>
      </c>
      <c r="E16" s="151">
        <v>-656.36563249999995</v>
      </c>
      <c r="G16" s="148"/>
      <c r="H16" s="148"/>
      <c r="I16" s="148"/>
      <c r="J16" s="148"/>
    </row>
    <row r="17" spans="1:10" ht="15.75" thickBot="1">
      <c r="A17" s="4" t="s">
        <v>10</v>
      </c>
      <c r="B17" s="145">
        <v>5887.9709999999995</v>
      </c>
      <c r="C17" s="146">
        <v>2736.6163787800001</v>
      </c>
      <c r="D17" s="146">
        <v>474.35599999999999</v>
      </c>
      <c r="E17" s="147">
        <v>9098.9433787800008</v>
      </c>
      <c r="F17" s="17"/>
      <c r="G17" s="148"/>
      <c r="H17" s="148"/>
      <c r="I17" s="148"/>
      <c r="J17" s="148"/>
    </row>
    <row r="18" spans="1:10" ht="15.75" thickBot="1">
      <c r="A18" s="4" t="s">
        <v>11</v>
      </c>
      <c r="B18" s="145">
        <v>-1598.298</v>
      </c>
      <c r="C18" s="146">
        <v>-713.91753599999993</v>
      </c>
      <c r="D18" s="146">
        <v>-177.053</v>
      </c>
      <c r="E18" s="147">
        <v>-2489.2685360000005</v>
      </c>
      <c r="F18" s="17"/>
      <c r="G18" s="148"/>
      <c r="H18" s="148"/>
      <c r="I18" s="148"/>
      <c r="J18" s="148"/>
    </row>
    <row r="19" spans="1:10">
      <c r="A19" s="8" t="s">
        <v>12</v>
      </c>
      <c r="B19" s="149">
        <v>-2337.2049999999999</v>
      </c>
      <c r="C19" s="150">
        <v>-904.64400000000001</v>
      </c>
      <c r="D19" s="150">
        <v>-218.11099999999999</v>
      </c>
      <c r="E19" s="151">
        <v>-3459.96</v>
      </c>
      <c r="G19" s="148"/>
      <c r="H19" s="148"/>
      <c r="I19" s="148"/>
      <c r="J19" s="148"/>
    </row>
    <row r="20" spans="1:10">
      <c r="A20" s="14" t="s">
        <v>13</v>
      </c>
      <c r="B20" s="154">
        <v>738.90700000000004</v>
      </c>
      <c r="C20" s="155">
        <v>190.72646400000002</v>
      </c>
      <c r="D20" s="155">
        <v>41.058</v>
      </c>
      <c r="E20" s="156">
        <v>970.691464</v>
      </c>
      <c r="G20" s="148"/>
      <c r="H20" s="148"/>
      <c r="I20" s="148"/>
      <c r="J20" s="148"/>
    </row>
    <row r="21" spans="1:10" ht="15.75" thickBot="1">
      <c r="A21" s="98" t="s">
        <v>106</v>
      </c>
      <c r="B21" s="157">
        <v>0</v>
      </c>
      <c r="C21" s="158">
        <v>0</v>
      </c>
      <c r="D21" s="158">
        <v>0</v>
      </c>
      <c r="E21" s="159">
        <v>0</v>
      </c>
      <c r="G21" s="148"/>
      <c r="H21" s="148"/>
      <c r="I21" s="148"/>
      <c r="J21" s="148"/>
    </row>
    <row r="22" spans="1:10" ht="25.5" thickBot="1">
      <c r="A22" s="4" t="s">
        <v>14</v>
      </c>
      <c r="B22" s="145">
        <v>4289.6729999999998</v>
      </c>
      <c r="C22" s="146">
        <v>2022.6988427800002</v>
      </c>
      <c r="D22" s="146">
        <v>297.303</v>
      </c>
      <c r="E22" s="147">
        <v>6609.6748427799994</v>
      </c>
      <c r="G22" s="148"/>
      <c r="H22" s="148"/>
      <c r="I22" s="148"/>
      <c r="J22" s="148"/>
    </row>
    <row r="23" spans="1:10" ht="15.75" thickBot="1">
      <c r="A23" s="4" t="s">
        <v>15</v>
      </c>
      <c r="B23" s="145">
        <v>2734.4250000000002</v>
      </c>
      <c r="C23" s="146">
        <v>888.31068600000003</v>
      </c>
      <c r="D23" s="146">
        <v>188.64</v>
      </c>
      <c r="E23" s="147">
        <v>3811.3756860000003</v>
      </c>
      <c r="G23" s="148"/>
      <c r="H23" s="148"/>
      <c r="I23" s="148"/>
      <c r="J23" s="148"/>
    </row>
    <row r="24" spans="1:10">
      <c r="A24" s="8" t="s">
        <v>16</v>
      </c>
      <c r="B24" s="149">
        <v>3067.6849999999999</v>
      </c>
      <c r="C24" s="150">
        <v>1204.1790000000001</v>
      </c>
      <c r="D24" s="150">
        <v>283.20800000000003</v>
      </c>
      <c r="E24" s="151">
        <v>4555.0720000000001</v>
      </c>
      <c r="G24" s="148"/>
      <c r="H24" s="148"/>
      <c r="I24" s="148"/>
      <c r="J24" s="148"/>
    </row>
    <row r="25" spans="1:10" ht="15.75" thickBot="1">
      <c r="A25" s="14" t="s">
        <v>17</v>
      </c>
      <c r="B25" s="154">
        <v>-333.26</v>
      </c>
      <c r="C25" s="155">
        <v>-315.868314</v>
      </c>
      <c r="D25" s="155">
        <v>-94.567999999999998</v>
      </c>
      <c r="E25" s="151">
        <v>-743.69631400000003</v>
      </c>
      <c r="G25" s="148"/>
      <c r="H25" s="148"/>
      <c r="I25" s="148"/>
      <c r="J25" s="148"/>
    </row>
    <row r="26" spans="1:10" ht="15.75" thickBot="1">
      <c r="A26" s="4" t="s">
        <v>18</v>
      </c>
      <c r="B26" s="145">
        <v>39.475999999999999</v>
      </c>
      <c r="C26" s="146">
        <v>70.686999999999998</v>
      </c>
      <c r="D26" s="146">
        <v>19.495999999999999</v>
      </c>
      <c r="E26" s="147">
        <v>129.65899999999999</v>
      </c>
      <c r="G26" s="148"/>
      <c r="H26" s="148"/>
      <c r="I26" s="148"/>
      <c r="J26" s="148"/>
    </row>
    <row r="27" spans="1:10" ht="25.5" thickBot="1">
      <c r="A27" s="4" t="s">
        <v>19</v>
      </c>
      <c r="B27" s="160">
        <v>49.396000000000001</v>
      </c>
      <c r="C27" s="161">
        <v>11.518000000000001</v>
      </c>
      <c r="D27" s="161">
        <v>0.11799999999999999</v>
      </c>
      <c r="E27" s="147">
        <v>61.031999999999996</v>
      </c>
      <c r="G27" s="148"/>
      <c r="H27" s="148"/>
      <c r="I27" s="148"/>
      <c r="J27" s="148"/>
    </row>
    <row r="28" spans="1:10" ht="15.75" thickBot="1">
      <c r="A28" s="4" t="s">
        <v>20</v>
      </c>
      <c r="B28" s="145">
        <v>119.18300000000001</v>
      </c>
      <c r="C28" s="146">
        <v>111.91800000000001</v>
      </c>
      <c r="D28" s="146">
        <v>-2.9529999999999998</v>
      </c>
      <c r="E28" s="147">
        <v>228.148</v>
      </c>
      <c r="G28" s="148"/>
      <c r="H28" s="148"/>
      <c r="I28" s="148"/>
      <c r="J28" s="148"/>
    </row>
    <row r="29" spans="1:10" ht="15.75" thickBot="1">
      <c r="A29" s="4" t="s">
        <v>21</v>
      </c>
      <c r="B29" s="160">
        <v>437.09100000000001</v>
      </c>
      <c r="C29" s="161">
        <v>200.61300050600002</v>
      </c>
      <c r="D29" s="161">
        <v>9.18</v>
      </c>
      <c r="E29" s="147">
        <v>646.88400050600001</v>
      </c>
      <c r="G29" s="148"/>
      <c r="H29" s="148"/>
      <c r="I29" s="148"/>
      <c r="J29" s="148"/>
    </row>
    <row r="30" spans="1:10" ht="15.75" thickBot="1">
      <c r="A30" s="4" t="s">
        <v>22</v>
      </c>
      <c r="B30" s="145">
        <v>1049.932</v>
      </c>
      <c r="C30" s="146">
        <v>361.22264150000001</v>
      </c>
      <c r="D30" s="146">
        <v>144.68199999999999</v>
      </c>
      <c r="E30" s="147">
        <v>1555.8366414999998</v>
      </c>
      <c r="G30" s="148"/>
      <c r="H30" s="148"/>
      <c r="I30" s="148"/>
      <c r="J30" s="148"/>
    </row>
    <row r="31" spans="1:10">
      <c r="A31" s="8" t="s">
        <v>23</v>
      </c>
      <c r="B31" s="149">
        <v>455.77</v>
      </c>
      <c r="C31" s="150">
        <v>229.57605699999999</v>
      </c>
      <c r="D31" s="150">
        <v>37.421999999999997</v>
      </c>
      <c r="E31" s="151">
        <v>722.768057</v>
      </c>
      <c r="G31" s="148"/>
      <c r="H31" s="148"/>
      <c r="I31" s="148"/>
      <c r="J31" s="148"/>
    </row>
    <row r="32" spans="1:10" ht="15.75" thickBot="1">
      <c r="A32" s="14" t="s">
        <v>24</v>
      </c>
      <c r="B32" s="154">
        <v>594.16200000000003</v>
      </c>
      <c r="C32" s="155">
        <v>131.64658449999999</v>
      </c>
      <c r="D32" s="155">
        <v>107.26</v>
      </c>
      <c r="E32" s="151">
        <v>833.06858450000004</v>
      </c>
      <c r="G32" s="148"/>
      <c r="H32" s="148"/>
      <c r="I32" s="148"/>
      <c r="J32" s="148"/>
    </row>
    <row r="33" spans="1:10" ht="15.75" thickBot="1">
      <c r="A33" s="4" t="s">
        <v>25</v>
      </c>
      <c r="B33" s="145">
        <v>-4457.6750000000002</v>
      </c>
      <c r="C33" s="146">
        <v>-3257.1923299999999</v>
      </c>
      <c r="D33" s="146">
        <v>-629.72299999999996</v>
      </c>
      <c r="E33" s="147">
        <v>-8344.5903300000009</v>
      </c>
      <c r="G33" s="148"/>
      <c r="H33" s="148"/>
      <c r="I33" s="148"/>
      <c r="J33" s="148"/>
    </row>
    <row r="34" spans="1:10">
      <c r="A34" s="8" t="s">
        <v>26</v>
      </c>
      <c r="B34" s="149">
        <v>-1937.616</v>
      </c>
      <c r="C34" s="150">
        <v>-1372.1945745</v>
      </c>
      <c r="D34" s="150">
        <v>-300.238</v>
      </c>
      <c r="E34" s="151">
        <v>-3610.0485745000001</v>
      </c>
      <c r="G34" s="148"/>
      <c r="H34" s="148"/>
      <c r="I34" s="148"/>
      <c r="J34" s="148"/>
    </row>
    <row r="35" spans="1:10">
      <c r="A35" s="11" t="s">
        <v>27</v>
      </c>
      <c r="B35" s="152">
        <v>-493.44600000000003</v>
      </c>
      <c r="C35" s="153">
        <v>-340.29685849999998</v>
      </c>
      <c r="D35" s="153">
        <v>-64.14</v>
      </c>
      <c r="E35" s="151">
        <v>-897.8828585</v>
      </c>
      <c r="G35" s="148"/>
      <c r="H35" s="148"/>
      <c r="I35" s="148"/>
      <c r="J35" s="148"/>
    </row>
    <row r="36" spans="1:10">
      <c r="A36" s="11" t="s">
        <v>28</v>
      </c>
      <c r="B36" s="152">
        <v>-282.185</v>
      </c>
      <c r="C36" s="153">
        <v>-199.88211900000002</v>
      </c>
      <c r="D36" s="153">
        <v>-52.896999999999942</v>
      </c>
      <c r="E36" s="151">
        <v>-534.96411899999998</v>
      </c>
      <c r="G36" s="148"/>
      <c r="H36" s="148"/>
      <c r="I36" s="148"/>
      <c r="J36" s="148"/>
    </row>
    <row r="37" spans="1:10">
      <c r="A37" s="11" t="s">
        <v>29</v>
      </c>
      <c r="B37" s="152">
        <v>-888.66399999999999</v>
      </c>
      <c r="C37" s="153">
        <v>-963.90800000000002</v>
      </c>
      <c r="D37" s="153">
        <v>-169.61500000000001</v>
      </c>
      <c r="E37" s="151">
        <v>-2022.1869999999999</v>
      </c>
      <c r="G37" s="148"/>
      <c r="H37" s="148"/>
      <c r="I37" s="148"/>
      <c r="J37" s="148"/>
    </row>
    <row r="38" spans="1:10">
      <c r="A38" s="11" t="s">
        <v>30</v>
      </c>
      <c r="B38" s="152">
        <v>-36.585999999999999</v>
      </c>
      <c r="C38" s="153">
        <v>-31.245999999999999</v>
      </c>
      <c r="D38" s="153">
        <v>-8.0459999999999994</v>
      </c>
      <c r="E38" s="151">
        <v>-75.878</v>
      </c>
      <c r="G38" s="148"/>
      <c r="H38" s="148"/>
      <c r="I38" s="148"/>
      <c r="J38" s="148"/>
    </row>
    <row r="39" spans="1:10">
      <c r="A39" s="11" t="s">
        <v>31</v>
      </c>
      <c r="B39" s="162">
        <v>-288.28500000000003</v>
      </c>
      <c r="C39" s="153">
        <v>-192.15299999999999</v>
      </c>
      <c r="D39" s="153">
        <v>-19.917000000000002</v>
      </c>
      <c r="E39" s="163">
        <v>-500.35500000000002</v>
      </c>
      <c r="G39" s="148"/>
      <c r="H39" s="148"/>
      <c r="I39" s="148"/>
      <c r="J39" s="148"/>
    </row>
    <row r="40" spans="1:10" ht="15.75" thickBot="1">
      <c r="A40" s="135" t="s">
        <v>180</v>
      </c>
      <c r="B40" s="164">
        <v>-530.89300000000003</v>
      </c>
      <c r="C40" s="165">
        <v>-157.51177799999999</v>
      </c>
      <c r="D40" s="165">
        <v>-14.869999999999942</v>
      </c>
      <c r="E40" s="156">
        <v>-703.27477799999997</v>
      </c>
      <c r="G40" s="148"/>
      <c r="H40" s="148"/>
      <c r="I40" s="148"/>
      <c r="J40" s="148"/>
    </row>
    <row r="41" spans="1:10" ht="15.75" thickBot="1">
      <c r="A41" s="4" t="s">
        <v>32</v>
      </c>
      <c r="B41" s="145">
        <v>-469.46199999999999</v>
      </c>
      <c r="C41" s="146">
        <v>-253.88434100000001</v>
      </c>
      <c r="D41" s="146">
        <v>-93.802000000000007</v>
      </c>
      <c r="E41" s="147">
        <v>-817.14834099999996</v>
      </c>
      <c r="G41" s="148"/>
      <c r="H41" s="148"/>
      <c r="I41" s="148"/>
      <c r="J41" s="148"/>
    </row>
    <row r="42" spans="1:10">
      <c r="A42" s="8" t="s">
        <v>33</v>
      </c>
      <c r="B42" s="149">
        <v>-462.238</v>
      </c>
      <c r="C42" s="150">
        <v>-238.482507</v>
      </c>
      <c r="D42" s="150">
        <v>-93.596999999999994</v>
      </c>
      <c r="E42" s="151">
        <v>-794.31750699999998</v>
      </c>
      <c r="G42" s="148"/>
      <c r="H42" s="148"/>
      <c r="I42" s="148"/>
      <c r="J42" s="148"/>
    </row>
    <row r="43" spans="1:10" ht="15.75" thickBot="1">
      <c r="A43" s="14" t="s">
        <v>34</v>
      </c>
      <c r="B43" s="154">
        <v>-7.2240000000000002</v>
      </c>
      <c r="C43" s="155">
        <v>-15.401834000000001</v>
      </c>
      <c r="D43" s="155">
        <v>-0.20499999999999818</v>
      </c>
      <c r="E43" s="151">
        <v>-22.830833999999999</v>
      </c>
      <c r="G43" s="148"/>
      <c r="H43" s="148"/>
      <c r="I43" s="148"/>
      <c r="J43" s="148"/>
    </row>
    <row r="44" spans="1:10" ht="15.75" customHeight="1" thickBot="1">
      <c r="A44" s="4" t="s">
        <v>41</v>
      </c>
      <c r="B44" s="145">
        <v>3792.0390000000002</v>
      </c>
      <c r="C44" s="146">
        <v>155.89149978600003</v>
      </c>
      <c r="D44" s="146">
        <v>-67.058999999999799</v>
      </c>
      <c r="E44" s="147">
        <v>3880.8714997860002</v>
      </c>
      <c r="F44" s="17"/>
      <c r="G44" s="148"/>
      <c r="H44" s="148"/>
      <c r="I44" s="148"/>
      <c r="J44" s="148"/>
    </row>
    <row r="45" spans="1:10" ht="15.75" thickBot="1">
      <c r="A45" s="135" t="s">
        <v>207</v>
      </c>
      <c r="B45" s="166">
        <v>402.93299999999999</v>
      </c>
      <c r="C45" s="167">
        <v>52.31</v>
      </c>
      <c r="D45" s="152">
        <v>15.202</v>
      </c>
      <c r="E45" s="151">
        <v>470.44499999999999</v>
      </c>
      <c r="G45" s="148"/>
      <c r="H45" s="148"/>
      <c r="I45" s="148"/>
      <c r="J45" s="148"/>
    </row>
    <row r="46" spans="1:10" ht="15.75" thickBot="1">
      <c r="A46" s="4" t="s">
        <v>208</v>
      </c>
      <c r="B46" s="145">
        <v>3389.1060000000002</v>
      </c>
      <c r="C46" s="145">
        <v>103.58149978600002</v>
      </c>
      <c r="D46" s="145">
        <v>-82.260999999999797</v>
      </c>
      <c r="E46" s="147">
        <v>3410.426499786</v>
      </c>
      <c r="G46" s="148"/>
      <c r="H46" s="148"/>
      <c r="I46" s="148"/>
      <c r="J46" s="148"/>
    </row>
    <row r="49" spans="2:5">
      <c r="B49" s="168"/>
      <c r="C49" s="168"/>
      <c r="D49" s="168"/>
      <c r="E49" s="168"/>
    </row>
  </sheetData>
  <mergeCells count="4">
    <mergeCell ref="A2:E2"/>
    <mergeCell ref="C3:E3"/>
    <mergeCell ref="A4:A5"/>
    <mergeCell ref="B4:E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18"/>
  <sheetViews>
    <sheetView workbookViewId="0">
      <selection activeCell="L14" sqref="L14"/>
    </sheetView>
  </sheetViews>
  <sheetFormatPr defaultColWidth="0" defaultRowHeight="12.75"/>
  <cols>
    <col min="1" max="1" width="3.42578125" style="170" customWidth="1"/>
    <col min="2" max="2" width="2.140625" style="170" customWidth="1"/>
    <col min="3" max="3" width="11.28515625" style="170" customWidth="1"/>
    <col min="4" max="4" width="4.28515625" style="170" customWidth="1"/>
    <col min="5" max="5" width="56.42578125" style="170" customWidth="1"/>
    <col min="6" max="6" width="12.28515625" style="170" customWidth="1"/>
    <col min="7" max="7" width="10.28515625" style="171" customWidth="1"/>
    <col min="8" max="8" width="10.42578125" style="171" customWidth="1"/>
    <col min="9" max="9" width="12" style="171" customWidth="1"/>
    <col min="10" max="32" width="9.140625" style="171" customWidth="1"/>
    <col min="33" max="253" width="9.140625" style="170" customWidth="1"/>
    <col min="254" max="254" width="3.42578125" style="170" customWidth="1"/>
    <col min="255" max="255" width="7.140625" style="170" customWidth="1"/>
    <col min="256" max="16384" width="0" style="170" hidden="1"/>
  </cols>
  <sheetData>
    <row r="2" spans="1:9" ht="15" customHeight="1">
      <c r="B2" s="1005" t="s">
        <v>0</v>
      </c>
      <c r="C2" s="1005"/>
      <c r="D2" s="1005"/>
      <c r="E2" s="1005"/>
      <c r="F2" s="555"/>
      <c r="G2" s="555"/>
      <c r="H2" s="555"/>
      <c r="I2" s="555"/>
    </row>
    <row r="3" spans="1:9" ht="13.5" thickBot="1">
      <c r="C3" s="171"/>
      <c r="D3" s="171"/>
      <c r="H3" s="1009" t="s">
        <v>1</v>
      </c>
      <c r="I3" s="1010"/>
    </row>
    <row r="4" spans="1:9" ht="14.25" thickBot="1">
      <c r="B4" s="995" t="s">
        <v>0</v>
      </c>
      <c r="C4" s="996"/>
      <c r="D4" s="996"/>
      <c r="E4" s="997"/>
      <c r="F4" s="992" t="s">
        <v>551</v>
      </c>
      <c r="G4" s="993"/>
      <c r="H4" s="993"/>
      <c r="I4" s="994"/>
    </row>
    <row r="5" spans="1:9" ht="41.25" thickBot="1">
      <c r="A5" s="171"/>
      <c r="B5" s="998"/>
      <c r="C5" s="999"/>
      <c r="D5" s="999"/>
      <c r="E5" s="1000"/>
      <c r="F5" s="172" t="s">
        <v>37</v>
      </c>
      <c r="G5" s="173" t="s">
        <v>38</v>
      </c>
      <c r="H5" s="174" t="s">
        <v>39</v>
      </c>
      <c r="I5" s="175" t="s">
        <v>40</v>
      </c>
    </row>
    <row r="6" spans="1:9" ht="13.5">
      <c r="A6" s="302"/>
      <c r="B6" s="516"/>
      <c r="C6" s="1011" t="s">
        <v>210</v>
      </c>
      <c r="D6" s="1011"/>
      <c r="E6" s="1012"/>
      <c r="F6" s="176">
        <v>3024.875</v>
      </c>
      <c r="G6" s="177">
        <v>1353.5919470600002</v>
      </c>
      <c r="H6" s="178">
        <v>167.21129999999999</v>
      </c>
      <c r="I6" s="179">
        <v>4545.6782470600001</v>
      </c>
    </row>
    <row r="7" spans="1:9" ht="13.5">
      <c r="A7" s="302"/>
      <c r="B7" s="504"/>
      <c r="C7" s="1001" t="s">
        <v>211</v>
      </c>
      <c r="D7" s="987"/>
      <c r="E7" s="988"/>
      <c r="F7" s="182">
        <v>1315.3230000000001</v>
      </c>
      <c r="G7" s="183">
        <v>595.62601315999996</v>
      </c>
      <c r="H7" s="184">
        <v>50.878410000000002</v>
      </c>
      <c r="I7" s="185">
        <v>1961.8274231600001</v>
      </c>
    </row>
    <row r="8" spans="1:9" ht="13.5" customHeight="1">
      <c r="A8" s="302"/>
      <c r="B8" s="504"/>
      <c r="C8" s="1001" t="s">
        <v>212</v>
      </c>
      <c r="D8" s="987"/>
      <c r="E8" s="988"/>
      <c r="F8" s="182">
        <v>1309.153</v>
      </c>
      <c r="G8" s="183">
        <v>589.87401316</v>
      </c>
      <c r="H8" s="184">
        <v>50.878410000000002</v>
      </c>
      <c r="I8" s="185">
        <v>1949.9054231600001</v>
      </c>
    </row>
    <row r="9" spans="1:9" ht="12.75" customHeight="1">
      <c r="A9" s="302"/>
      <c r="B9" s="504"/>
      <c r="C9" s="1001" t="s">
        <v>213</v>
      </c>
      <c r="D9" s="987"/>
      <c r="E9" s="988"/>
      <c r="F9" s="182">
        <v>6.17</v>
      </c>
      <c r="G9" s="183">
        <v>5.7519999999999998</v>
      </c>
      <c r="H9" s="184">
        <v>0</v>
      </c>
      <c r="I9" s="185">
        <v>11.922000000000001</v>
      </c>
    </row>
    <row r="10" spans="1:9" ht="13.5">
      <c r="A10" s="302"/>
      <c r="B10" s="504"/>
      <c r="C10" s="1002" t="s">
        <v>214</v>
      </c>
      <c r="D10" s="1002"/>
      <c r="E10" s="1003"/>
      <c r="F10" s="182">
        <v>98.885000000000005</v>
      </c>
      <c r="G10" s="183">
        <v>49.747826499999995</v>
      </c>
      <c r="H10" s="184">
        <v>16.773239999999998</v>
      </c>
      <c r="I10" s="185">
        <v>165.40606649999998</v>
      </c>
    </row>
    <row r="11" spans="1:9" ht="13.5">
      <c r="A11" s="302"/>
      <c r="B11" s="504"/>
      <c r="C11" s="1001" t="s">
        <v>215</v>
      </c>
      <c r="D11" s="987"/>
      <c r="E11" s="988"/>
      <c r="F11" s="182">
        <v>98.885000000000005</v>
      </c>
      <c r="G11" s="183">
        <v>49.747826499999995</v>
      </c>
      <c r="H11" s="184">
        <v>16.773239999999998</v>
      </c>
      <c r="I11" s="185">
        <v>165.40606649999998</v>
      </c>
    </row>
    <row r="12" spans="1:9" ht="13.5">
      <c r="A12" s="302"/>
      <c r="B12" s="504"/>
      <c r="C12" s="483" t="s">
        <v>216</v>
      </c>
      <c r="D12" s="484"/>
      <c r="E12" s="485"/>
      <c r="F12" s="182">
        <v>0</v>
      </c>
      <c r="G12" s="183">
        <v>0</v>
      </c>
      <c r="H12" s="184">
        <v>0</v>
      </c>
      <c r="I12" s="185">
        <v>0</v>
      </c>
    </row>
    <row r="13" spans="1:9" ht="13.5">
      <c r="A13" s="302"/>
      <c r="B13" s="504"/>
      <c r="C13" s="1001" t="s">
        <v>217</v>
      </c>
      <c r="D13" s="987"/>
      <c r="E13" s="988"/>
      <c r="F13" s="182">
        <v>0</v>
      </c>
      <c r="G13" s="183">
        <v>0</v>
      </c>
      <c r="H13" s="184">
        <v>0</v>
      </c>
      <c r="I13" s="185">
        <v>0</v>
      </c>
    </row>
    <row r="14" spans="1:9" ht="25.5" customHeight="1">
      <c r="A14" s="302"/>
      <c r="B14" s="517"/>
      <c r="C14" s="1013" t="s">
        <v>218</v>
      </c>
      <c r="D14" s="1013"/>
      <c r="E14" s="1014"/>
      <c r="F14" s="182">
        <v>1.1919999999999999</v>
      </c>
      <c r="G14" s="183">
        <v>0.307</v>
      </c>
      <c r="H14" s="184">
        <v>9.4E-2</v>
      </c>
      <c r="I14" s="185">
        <v>1.593</v>
      </c>
    </row>
    <row r="15" spans="1:9" ht="13.5">
      <c r="A15" s="302"/>
      <c r="B15" s="504"/>
      <c r="C15" s="1002" t="s">
        <v>219</v>
      </c>
      <c r="D15" s="1002"/>
      <c r="E15" s="1003"/>
      <c r="F15" s="182">
        <v>251.339</v>
      </c>
      <c r="G15" s="183">
        <v>85.9294625</v>
      </c>
      <c r="H15" s="184">
        <v>55.039050000000003</v>
      </c>
      <c r="I15" s="185">
        <v>392.30751250000003</v>
      </c>
    </row>
    <row r="16" spans="1:9" ht="13.5">
      <c r="A16" s="302"/>
      <c r="B16" s="504"/>
      <c r="C16" s="1001" t="s">
        <v>220</v>
      </c>
      <c r="D16" s="987"/>
      <c r="E16" s="988"/>
      <c r="F16" s="182">
        <v>142.48699999999999</v>
      </c>
      <c r="G16" s="183">
        <v>54.062623500000001</v>
      </c>
      <c r="H16" s="184">
        <v>30.950790000000001</v>
      </c>
      <c r="I16" s="185">
        <v>227.50041350000001</v>
      </c>
    </row>
    <row r="17" spans="1:9" ht="13.5">
      <c r="A17" s="302"/>
      <c r="B17" s="504"/>
      <c r="C17" s="1001" t="s">
        <v>221</v>
      </c>
      <c r="D17" s="987"/>
      <c r="E17" s="988"/>
      <c r="F17" s="182">
        <v>90.525999999999996</v>
      </c>
      <c r="G17" s="183">
        <v>28.296838999999999</v>
      </c>
      <c r="H17" s="184">
        <v>24.088259999999998</v>
      </c>
      <c r="I17" s="185">
        <v>142.91109899999998</v>
      </c>
    </row>
    <row r="18" spans="1:9" ht="13.5">
      <c r="A18" s="302"/>
      <c r="B18" s="504"/>
      <c r="C18" s="1001" t="s">
        <v>222</v>
      </c>
      <c r="D18" s="987"/>
      <c r="E18" s="988"/>
      <c r="F18" s="182">
        <v>17.483000000000001</v>
      </c>
      <c r="G18" s="183">
        <v>0</v>
      </c>
      <c r="H18" s="184">
        <v>0</v>
      </c>
      <c r="I18" s="185">
        <v>17.483000000000001</v>
      </c>
    </row>
    <row r="19" spans="1:9" ht="13.5">
      <c r="A19" s="302"/>
      <c r="B19" s="504"/>
      <c r="C19" s="1001" t="s">
        <v>223</v>
      </c>
      <c r="D19" s="987"/>
      <c r="E19" s="988"/>
      <c r="F19" s="182">
        <v>0</v>
      </c>
      <c r="G19" s="183">
        <v>2.5999999999999999E-2</v>
      </c>
      <c r="H19" s="184">
        <v>0</v>
      </c>
      <c r="I19" s="185">
        <v>2.5999999999999999E-2</v>
      </c>
    </row>
    <row r="20" spans="1:9" ht="13.5">
      <c r="A20" s="302"/>
      <c r="B20" s="504"/>
      <c r="C20" s="1001" t="s">
        <v>224</v>
      </c>
      <c r="D20" s="987"/>
      <c r="E20" s="988"/>
      <c r="F20" s="182">
        <v>0</v>
      </c>
      <c r="G20" s="183">
        <v>0</v>
      </c>
      <c r="H20" s="184">
        <v>0</v>
      </c>
      <c r="I20" s="185">
        <v>0</v>
      </c>
    </row>
    <row r="21" spans="1:9" ht="12.75" customHeight="1">
      <c r="A21" s="302"/>
      <c r="B21" s="504"/>
      <c r="C21" s="985" t="s">
        <v>225</v>
      </c>
      <c r="D21" s="983"/>
      <c r="E21" s="984"/>
      <c r="F21" s="182">
        <v>0.84299999999999997</v>
      </c>
      <c r="G21" s="183">
        <v>3.544</v>
      </c>
      <c r="H21" s="184">
        <v>0</v>
      </c>
      <c r="I21" s="185">
        <v>4.3869999999999996</v>
      </c>
    </row>
    <row r="22" spans="1:9" ht="13.5">
      <c r="A22" s="302"/>
      <c r="B22" s="504"/>
      <c r="C22" s="1001" t="s">
        <v>226</v>
      </c>
      <c r="D22" s="987"/>
      <c r="E22" s="988"/>
      <c r="F22" s="182">
        <v>1167.0840000000001</v>
      </c>
      <c r="G22" s="183">
        <v>604.68743789999996</v>
      </c>
      <c r="H22" s="184">
        <v>39.930759999999999</v>
      </c>
      <c r="I22" s="185">
        <v>1811.7021979000001</v>
      </c>
    </row>
    <row r="23" spans="1:9" ht="13.5">
      <c r="A23" s="302"/>
      <c r="B23" s="504"/>
      <c r="C23" s="1001" t="s">
        <v>227</v>
      </c>
      <c r="D23" s="987"/>
      <c r="E23" s="988"/>
      <c r="F23" s="182">
        <v>1.7310000000000001</v>
      </c>
      <c r="G23" s="183">
        <v>109.874</v>
      </c>
      <c r="H23" s="184">
        <v>0.746</v>
      </c>
      <c r="I23" s="185">
        <v>112.351</v>
      </c>
    </row>
    <row r="24" spans="1:9" ht="13.5">
      <c r="A24" s="302"/>
      <c r="B24" s="504"/>
      <c r="C24" s="1001" t="s">
        <v>228</v>
      </c>
      <c r="D24" s="987"/>
      <c r="E24" s="988"/>
      <c r="F24" s="182">
        <v>1165.3530000000001</v>
      </c>
      <c r="G24" s="183">
        <v>494.8134379</v>
      </c>
      <c r="H24" s="184">
        <v>39.184760000000004</v>
      </c>
      <c r="I24" s="185">
        <v>1699.3511979</v>
      </c>
    </row>
    <row r="25" spans="1:9" ht="13.5">
      <c r="A25" s="302"/>
      <c r="B25" s="504"/>
      <c r="C25" s="1001" t="s">
        <v>229</v>
      </c>
      <c r="D25" s="987"/>
      <c r="E25" s="988"/>
      <c r="F25" s="182">
        <v>30.57</v>
      </c>
      <c r="G25" s="183">
        <v>8.5778824999999994</v>
      </c>
      <c r="H25" s="184">
        <v>4.6524999999999999</v>
      </c>
      <c r="I25" s="185">
        <v>43.800382499999998</v>
      </c>
    </row>
    <row r="26" spans="1:9" ht="12.75" customHeight="1">
      <c r="A26" s="302"/>
      <c r="B26" s="504"/>
      <c r="C26" s="985" t="s">
        <v>230</v>
      </c>
      <c r="D26" s="983"/>
      <c r="E26" s="984"/>
      <c r="F26" s="182">
        <v>0</v>
      </c>
      <c r="G26" s="183">
        <v>3.0000000000000001E-3</v>
      </c>
      <c r="H26" s="184">
        <v>0</v>
      </c>
      <c r="I26" s="185">
        <v>3.0000000000000001E-3</v>
      </c>
    </row>
    <row r="27" spans="1:9" ht="12.75" customHeight="1">
      <c r="A27" s="302"/>
      <c r="B27" s="504"/>
      <c r="C27" s="985" t="s">
        <v>231</v>
      </c>
      <c r="D27" s="983"/>
      <c r="E27" s="984"/>
      <c r="F27" s="182">
        <v>0</v>
      </c>
      <c r="G27" s="183">
        <v>0</v>
      </c>
      <c r="H27" s="184">
        <v>0</v>
      </c>
      <c r="I27" s="185">
        <v>0</v>
      </c>
    </row>
    <row r="28" spans="1:9" ht="12.75" customHeight="1">
      <c r="A28" s="302"/>
      <c r="B28" s="504"/>
      <c r="C28" s="985" t="s">
        <v>232</v>
      </c>
      <c r="D28" s="983"/>
      <c r="E28" s="984"/>
      <c r="F28" s="182">
        <v>0</v>
      </c>
      <c r="G28" s="183">
        <v>1E-3</v>
      </c>
      <c r="H28" s="184">
        <v>0</v>
      </c>
      <c r="I28" s="185">
        <v>1E-3</v>
      </c>
    </row>
    <row r="29" spans="1:9" ht="12.75" customHeight="1">
      <c r="A29" s="302"/>
      <c r="B29" s="504"/>
      <c r="C29" s="985" t="s">
        <v>233</v>
      </c>
      <c r="D29" s="983"/>
      <c r="E29" s="984"/>
      <c r="F29" s="182">
        <v>30.561</v>
      </c>
      <c r="G29" s="183">
        <v>8.5709999999999997</v>
      </c>
      <c r="H29" s="184">
        <v>4.6265000000000001</v>
      </c>
      <c r="I29" s="185">
        <v>43.758499999999998</v>
      </c>
    </row>
    <row r="30" spans="1:9" ht="13.5">
      <c r="A30" s="302"/>
      <c r="B30" s="504"/>
      <c r="C30" s="186" t="s">
        <v>234</v>
      </c>
      <c r="D30" s="474"/>
      <c r="E30" s="187"/>
      <c r="F30" s="182">
        <v>8.9999999999999993E-3</v>
      </c>
      <c r="G30" s="183">
        <v>2.8824999999999996E-3</v>
      </c>
      <c r="H30" s="184">
        <v>2.5999999999999999E-2</v>
      </c>
      <c r="I30" s="185">
        <v>3.78825E-2</v>
      </c>
    </row>
    <row r="31" spans="1:9" ht="25.5" customHeight="1">
      <c r="A31" s="302"/>
      <c r="B31" s="504"/>
      <c r="C31" s="1006" t="s">
        <v>235</v>
      </c>
      <c r="D31" s="1007"/>
      <c r="E31" s="1008"/>
      <c r="F31" s="182">
        <v>160.482</v>
      </c>
      <c r="G31" s="183">
        <v>8.7163245000000007</v>
      </c>
      <c r="H31" s="184">
        <v>-0.15665999999999997</v>
      </c>
      <c r="I31" s="185">
        <v>169.04166450000002</v>
      </c>
    </row>
    <row r="32" spans="1:9" ht="13.5">
      <c r="A32" s="302"/>
      <c r="B32" s="518"/>
      <c r="C32" s="990" t="s">
        <v>236</v>
      </c>
      <c r="D32" s="990"/>
      <c r="E32" s="991"/>
      <c r="F32" s="188">
        <v>-1394.672</v>
      </c>
      <c r="G32" s="189">
        <v>-621.12413149999998</v>
      </c>
      <c r="H32" s="190">
        <v>-44.376559999999998</v>
      </c>
      <c r="I32" s="185">
        <v>-2060.1726914999999</v>
      </c>
    </row>
    <row r="33" spans="1:9" ht="13.5">
      <c r="A33" s="302"/>
      <c r="B33" s="504"/>
      <c r="C33" s="1002" t="s">
        <v>237</v>
      </c>
      <c r="D33" s="1002"/>
      <c r="E33" s="1003"/>
      <c r="F33" s="182">
        <v>-259.22800000000001</v>
      </c>
      <c r="G33" s="183">
        <v>-160.32601550000001</v>
      </c>
      <c r="H33" s="184">
        <v>-10.94834</v>
      </c>
      <c r="I33" s="185">
        <v>-430.50235550000002</v>
      </c>
    </row>
    <row r="34" spans="1:9" ht="13.5">
      <c r="A34" s="302"/>
      <c r="B34" s="504"/>
      <c r="C34" s="1001" t="s">
        <v>238</v>
      </c>
      <c r="D34" s="987"/>
      <c r="E34" s="988"/>
      <c r="F34" s="182">
        <v>-225.91399999999999</v>
      </c>
      <c r="G34" s="183">
        <v>-155.0270155</v>
      </c>
      <c r="H34" s="184">
        <v>-9.8519400000000008</v>
      </c>
      <c r="I34" s="185">
        <v>-390.79295550000006</v>
      </c>
    </row>
    <row r="35" spans="1:9" ht="13.5">
      <c r="A35" s="302"/>
      <c r="B35" s="504"/>
      <c r="C35" s="1001" t="s">
        <v>239</v>
      </c>
      <c r="D35" s="987"/>
      <c r="E35" s="988"/>
      <c r="F35" s="182">
        <v>-33.314</v>
      </c>
      <c r="G35" s="183">
        <v>-5.2990000000000004</v>
      </c>
      <c r="H35" s="184">
        <v>-1.0964</v>
      </c>
      <c r="I35" s="185">
        <v>-39.709400000000002</v>
      </c>
    </row>
    <row r="36" spans="1:9" ht="13.5">
      <c r="A36" s="302"/>
      <c r="B36" s="504"/>
      <c r="C36" s="1002" t="s">
        <v>240</v>
      </c>
      <c r="D36" s="1002"/>
      <c r="E36" s="1003"/>
      <c r="F36" s="182">
        <v>-10.178000000000001</v>
      </c>
      <c r="G36" s="183">
        <v>-10.151999999999999</v>
      </c>
      <c r="H36" s="184">
        <v>-0.44</v>
      </c>
      <c r="I36" s="185">
        <v>-20.77</v>
      </c>
    </row>
    <row r="37" spans="1:9" ht="13.5">
      <c r="A37" s="302"/>
      <c r="B37" s="504"/>
      <c r="C37" s="1001" t="s">
        <v>241</v>
      </c>
      <c r="D37" s="987"/>
      <c r="E37" s="988"/>
      <c r="F37" s="182">
        <v>-10.115</v>
      </c>
      <c r="G37" s="183">
        <v>-9.7650000000000006</v>
      </c>
      <c r="H37" s="184">
        <v>-0.44</v>
      </c>
      <c r="I37" s="185">
        <v>-20.32</v>
      </c>
    </row>
    <row r="38" spans="1:9" ht="13.5">
      <c r="A38" s="302"/>
      <c r="B38" s="504"/>
      <c r="C38" s="1001" t="s">
        <v>242</v>
      </c>
      <c r="D38" s="987"/>
      <c r="E38" s="988"/>
      <c r="F38" s="182">
        <v>-5.2999999999999999E-2</v>
      </c>
      <c r="G38" s="183">
        <v>-0.38600000000000001</v>
      </c>
      <c r="H38" s="184">
        <v>0</v>
      </c>
      <c r="I38" s="185">
        <v>-0.439</v>
      </c>
    </row>
    <row r="39" spans="1:9" ht="12.75" customHeight="1">
      <c r="A39" s="302"/>
      <c r="B39" s="504"/>
      <c r="C39" s="1001" t="s">
        <v>243</v>
      </c>
      <c r="D39" s="987"/>
      <c r="E39" s="988"/>
      <c r="F39" s="182">
        <v>-0.01</v>
      </c>
      <c r="G39" s="183">
        <v>-1E-3</v>
      </c>
      <c r="H39" s="184">
        <v>0</v>
      </c>
      <c r="I39" s="185">
        <v>-1.0999999999999999E-2</v>
      </c>
    </row>
    <row r="40" spans="1:9" ht="12.75" customHeight="1">
      <c r="A40" s="302"/>
      <c r="B40" s="517"/>
      <c r="C40" s="1013" t="s">
        <v>244</v>
      </c>
      <c r="D40" s="1013"/>
      <c r="E40" s="1014"/>
      <c r="F40" s="182">
        <v>-8.0459999999999994</v>
      </c>
      <c r="G40" s="183">
        <v>-3.9395760000000002</v>
      </c>
      <c r="H40" s="184">
        <v>-0.44492999999999999</v>
      </c>
      <c r="I40" s="185">
        <v>-12.430506000000001</v>
      </c>
    </row>
    <row r="41" spans="1:9" ht="13.5">
      <c r="A41" s="302"/>
      <c r="B41" s="504"/>
      <c r="C41" s="1002" t="s">
        <v>245</v>
      </c>
      <c r="D41" s="1002"/>
      <c r="E41" s="1003"/>
      <c r="F41" s="182">
        <v>-133.80799999999999</v>
      </c>
      <c r="G41" s="183">
        <v>-107.60924650000001</v>
      </c>
      <c r="H41" s="184">
        <v>-4.78268</v>
      </c>
      <c r="I41" s="185">
        <v>-246.1999265</v>
      </c>
    </row>
    <row r="42" spans="1:9" ht="13.5">
      <c r="A42" s="302"/>
      <c r="B42" s="504"/>
      <c r="C42" s="1001" t="s">
        <v>246</v>
      </c>
      <c r="D42" s="987"/>
      <c r="E42" s="988"/>
      <c r="F42" s="182">
        <v>-2.335</v>
      </c>
      <c r="G42" s="183">
        <v>-0.19400000000000001</v>
      </c>
      <c r="H42" s="184">
        <v>-1.9140000000000001E-2</v>
      </c>
      <c r="I42" s="185">
        <v>-2.5481400000000001</v>
      </c>
    </row>
    <row r="43" spans="1:9" ht="13.5">
      <c r="A43" s="302"/>
      <c r="B43" s="504"/>
      <c r="C43" s="1001" t="s">
        <v>247</v>
      </c>
      <c r="D43" s="987"/>
      <c r="E43" s="988"/>
      <c r="F43" s="182">
        <v>-87.41</v>
      </c>
      <c r="G43" s="183">
        <v>-42.792936499999996</v>
      </c>
      <c r="H43" s="184">
        <v>-0.33357999999999999</v>
      </c>
      <c r="I43" s="185">
        <v>-130.5365165</v>
      </c>
    </row>
    <row r="44" spans="1:9" ht="13.5">
      <c r="A44" s="302"/>
      <c r="B44" s="504"/>
      <c r="C44" s="1001" t="s">
        <v>248</v>
      </c>
      <c r="D44" s="987"/>
      <c r="E44" s="988"/>
      <c r="F44" s="182">
        <v>-0.61099999999999999</v>
      </c>
      <c r="G44" s="183">
        <v>-0.45200000000000001</v>
      </c>
      <c r="H44" s="184">
        <v>-2E-3</v>
      </c>
      <c r="I44" s="185">
        <v>-1.0649999999999999</v>
      </c>
    </row>
    <row r="45" spans="1:9" ht="13.5">
      <c r="A45" s="302"/>
      <c r="B45" s="504"/>
      <c r="C45" s="1001" t="s">
        <v>249</v>
      </c>
      <c r="D45" s="987"/>
      <c r="E45" s="988"/>
      <c r="F45" s="182">
        <v>-20.228000000000002</v>
      </c>
      <c r="G45" s="183">
        <v>-29.91</v>
      </c>
      <c r="H45" s="184">
        <v>-1.32334</v>
      </c>
      <c r="I45" s="185">
        <v>-51.46134</v>
      </c>
    </row>
    <row r="46" spans="1:9" ht="13.5">
      <c r="A46" s="302"/>
      <c r="B46" s="504"/>
      <c r="C46" s="1001" t="s">
        <v>250</v>
      </c>
      <c r="D46" s="987"/>
      <c r="E46" s="988"/>
      <c r="F46" s="182">
        <v>-4.1859999999999999</v>
      </c>
      <c r="G46" s="183">
        <v>-5.6383099999999997</v>
      </c>
      <c r="H46" s="184">
        <v>-0.56499999999999995</v>
      </c>
      <c r="I46" s="185">
        <v>-10.38931</v>
      </c>
    </row>
    <row r="47" spans="1:9" ht="12.75" customHeight="1">
      <c r="A47" s="302"/>
      <c r="B47" s="504"/>
      <c r="C47" s="985" t="s">
        <v>251</v>
      </c>
      <c r="D47" s="983"/>
      <c r="E47" s="984"/>
      <c r="F47" s="182">
        <v>-19.038</v>
      </c>
      <c r="G47" s="183">
        <v>-28.622</v>
      </c>
      <c r="H47" s="184">
        <v>-2.5396199999999998</v>
      </c>
      <c r="I47" s="185">
        <v>-50.199619999999996</v>
      </c>
    </row>
    <row r="48" spans="1:9" ht="13.5">
      <c r="A48" s="302"/>
      <c r="B48" s="504"/>
      <c r="C48" s="1002" t="s">
        <v>252</v>
      </c>
      <c r="D48" s="1002"/>
      <c r="E48" s="1003"/>
      <c r="F48" s="182">
        <v>-858.59</v>
      </c>
      <c r="G48" s="183">
        <v>-248.25286149999999</v>
      </c>
      <c r="H48" s="184">
        <v>-19.281209999999998</v>
      </c>
      <c r="I48" s="185">
        <v>-1126.1240715000001</v>
      </c>
    </row>
    <row r="49" spans="1:32" ht="13.5" customHeight="1">
      <c r="A49" s="302"/>
      <c r="B49" s="504"/>
      <c r="C49" s="985" t="s">
        <v>253</v>
      </c>
      <c r="D49" s="983"/>
      <c r="E49" s="984"/>
      <c r="F49" s="182">
        <v>-1.012</v>
      </c>
      <c r="G49" s="183">
        <v>-4.5999999999999999E-2</v>
      </c>
      <c r="H49" s="184">
        <v>-5.3E-3</v>
      </c>
      <c r="I49" s="185">
        <v>-1.0632999999999999</v>
      </c>
    </row>
    <row r="50" spans="1:32" ht="13.5">
      <c r="A50" s="302"/>
      <c r="B50" s="504"/>
      <c r="C50" s="1001" t="s">
        <v>254</v>
      </c>
      <c r="D50" s="987"/>
      <c r="E50" s="988"/>
      <c r="F50" s="182">
        <v>-857.57799999999997</v>
      </c>
      <c r="G50" s="183">
        <v>-248.2068615</v>
      </c>
      <c r="H50" s="184">
        <v>-19.27591</v>
      </c>
      <c r="I50" s="185">
        <v>-1125.0607715000001</v>
      </c>
    </row>
    <row r="51" spans="1:32" ht="13.5">
      <c r="A51" s="302"/>
      <c r="B51" s="519"/>
      <c r="C51" s="1004" t="s">
        <v>255</v>
      </c>
      <c r="D51" s="1002"/>
      <c r="E51" s="1003"/>
      <c r="F51" s="182">
        <v>-124.822</v>
      </c>
      <c r="G51" s="183">
        <v>-90.844431999999998</v>
      </c>
      <c r="H51" s="184">
        <v>-8.4794</v>
      </c>
      <c r="I51" s="185">
        <v>-224.14583199999998</v>
      </c>
    </row>
    <row r="52" spans="1:32" ht="12.75" customHeight="1">
      <c r="A52" s="302"/>
      <c r="B52" s="519"/>
      <c r="C52" s="982" t="s">
        <v>256</v>
      </c>
      <c r="D52" s="983"/>
      <c r="E52" s="984"/>
      <c r="F52" s="182">
        <v>-12.038</v>
      </c>
      <c r="G52" s="183">
        <v>-22.128019999999999</v>
      </c>
      <c r="H52" s="184">
        <v>-1.38876</v>
      </c>
      <c r="I52" s="185">
        <v>-35.554780000000001</v>
      </c>
    </row>
    <row r="53" spans="1:32" ht="12.75" customHeight="1">
      <c r="A53" s="302"/>
      <c r="B53" s="519"/>
      <c r="C53" s="982" t="s">
        <v>257</v>
      </c>
      <c r="D53" s="983"/>
      <c r="E53" s="984"/>
      <c r="F53" s="182">
        <v>-0.42</v>
      </c>
      <c r="G53" s="183">
        <v>-4.6626000000000001E-2</v>
      </c>
      <c r="H53" s="184">
        <v>0</v>
      </c>
      <c r="I53" s="185">
        <v>-0.46662599999999999</v>
      </c>
    </row>
    <row r="54" spans="1:32" ht="26.25" customHeight="1">
      <c r="A54" s="302"/>
      <c r="B54" s="519"/>
      <c r="C54" s="982" t="s">
        <v>258</v>
      </c>
      <c r="D54" s="983"/>
      <c r="E54" s="984"/>
      <c r="F54" s="182">
        <v>-5.3999999999999999E-2</v>
      </c>
      <c r="G54" s="183">
        <v>-4.5999999999999999E-2</v>
      </c>
      <c r="H54" s="184">
        <v>0</v>
      </c>
      <c r="I54" s="185">
        <v>-0.1</v>
      </c>
    </row>
    <row r="55" spans="1:32" ht="12.75" customHeight="1">
      <c r="A55" s="302"/>
      <c r="B55" s="504"/>
      <c r="C55" s="985" t="s">
        <v>259</v>
      </c>
      <c r="D55" s="983"/>
      <c r="E55" s="984"/>
      <c r="F55" s="182">
        <v>-108.47199999999999</v>
      </c>
      <c r="G55" s="183">
        <v>-65.304606000000007</v>
      </c>
      <c r="H55" s="184">
        <v>-7.0003700000000002</v>
      </c>
      <c r="I55" s="185">
        <v>-180.77697599999999</v>
      </c>
    </row>
    <row r="56" spans="1:32" ht="13.5">
      <c r="A56" s="302"/>
      <c r="B56" s="519"/>
      <c r="C56" s="986" t="s">
        <v>260</v>
      </c>
      <c r="D56" s="987"/>
      <c r="E56" s="988"/>
      <c r="F56" s="182">
        <v>-3.8380000000000001</v>
      </c>
      <c r="G56" s="183">
        <v>-3.3191800000000002</v>
      </c>
      <c r="H56" s="184">
        <v>-9.0269999999999989E-2</v>
      </c>
      <c r="I56" s="185">
        <v>-7.2474500000000006</v>
      </c>
    </row>
    <row r="57" spans="1:32" s="192" customFormat="1" ht="13.5">
      <c r="A57" s="520"/>
      <c r="B57" s="518"/>
      <c r="C57" s="989" t="s">
        <v>525</v>
      </c>
      <c r="D57" s="990"/>
      <c r="E57" s="991"/>
      <c r="F57" s="188">
        <v>1630.203</v>
      </c>
      <c r="G57" s="189">
        <v>732.46781555999996</v>
      </c>
      <c r="H57" s="190">
        <v>122.83474000000001</v>
      </c>
      <c r="I57" s="185">
        <v>2485.5055555600002</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row>
    <row r="58" spans="1:32" s="192" customFormat="1" ht="13.5">
      <c r="A58" s="520"/>
      <c r="B58" s="200" t="s">
        <v>261</v>
      </c>
      <c r="C58" s="990" t="s">
        <v>261</v>
      </c>
      <c r="D58" s="990"/>
      <c r="E58" s="991"/>
      <c r="F58" s="188">
        <v>509.28699999999998</v>
      </c>
      <c r="G58" s="189">
        <v>183.87242983000002</v>
      </c>
      <c r="H58" s="190">
        <v>40.225520000000003</v>
      </c>
      <c r="I58" s="185">
        <v>733.3849498300001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row>
    <row r="59" spans="1:32" ht="13.5">
      <c r="A59" s="302"/>
      <c r="B59" s="519"/>
      <c r="C59" s="1004" t="s">
        <v>262</v>
      </c>
      <c r="D59" s="1002"/>
      <c r="E59" s="1003"/>
      <c r="F59" s="182">
        <v>586.09500000000003</v>
      </c>
      <c r="G59" s="183">
        <v>235.01047333</v>
      </c>
      <c r="H59" s="184">
        <v>58.820540000000001</v>
      </c>
      <c r="I59" s="185">
        <v>879.92601332999993</v>
      </c>
    </row>
    <row r="60" spans="1:32" ht="13.5">
      <c r="A60" s="302"/>
      <c r="B60" s="504"/>
      <c r="C60" s="1002" t="s">
        <v>263</v>
      </c>
      <c r="D60" s="1002"/>
      <c r="E60" s="1003"/>
      <c r="F60" s="182">
        <v>-76.808000000000007</v>
      </c>
      <c r="G60" s="183">
        <v>-51.138043500000002</v>
      </c>
      <c r="H60" s="184">
        <v>-18.595020000000002</v>
      </c>
      <c r="I60" s="185">
        <v>-146.54106349999998</v>
      </c>
    </row>
    <row r="61" spans="1:32" s="192" customFormat="1" ht="13.5">
      <c r="A61" s="520"/>
      <c r="B61" s="1019" t="s">
        <v>264</v>
      </c>
      <c r="C61" s="1020"/>
      <c r="D61" s="1020"/>
      <c r="E61" s="1021"/>
      <c r="F61" s="188">
        <v>61.670999999999999</v>
      </c>
      <c r="G61" s="189">
        <v>-0.16500000000000001</v>
      </c>
      <c r="H61" s="190">
        <v>6.0540000000000003</v>
      </c>
      <c r="I61" s="185">
        <v>67.56</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row>
    <row r="62" spans="1:32" ht="12.75" customHeight="1">
      <c r="A62" s="302"/>
      <c r="B62" s="504"/>
      <c r="C62" s="1013" t="s">
        <v>265</v>
      </c>
      <c r="D62" s="1013"/>
      <c r="E62" s="1014"/>
      <c r="F62" s="182">
        <v>-1.5269999999999999</v>
      </c>
      <c r="G62" s="183">
        <v>-0.16500000000000001</v>
      </c>
      <c r="H62" s="184">
        <v>0</v>
      </c>
      <c r="I62" s="185">
        <v>-1.6919999999999999</v>
      </c>
    </row>
    <row r="63" spans="1:32" ht="12" customHeight="1">
      <c r="A63" s="302"/>
      <c r="B63" s="504"/>
      <c r="C63" s="1001" t="s">
        <v>266</v>
      </c>
      <c r="D63" s="987"/>
      <c r="E63" s="988"/>
      <c r="F63" s="182">
        <v>3.153</v>
      </c>
      <c r="G63" s="183">
        <v>0</v>
      </c>
      <c r="H63" s="184">
        <v>0</v>
      </c>
      <c r="I63" s="185">
        <v>3.153</v>
      </c>
    </row>
    <row r="64" spans="1:32" ht="12.75" customHeight="1">
      <c r="A64" s="302"/>
      <c r="B64" s="504"/>
      <c r="C64" s="1001" t="s">
        <v>267</v>
      </c>
      <c r="D64" s="987"/>
      <c r="E64" s="988"/>
      <c r="F64" s="182">
        <v>-4.68</v>
      </c>
      <c r="G64" s="183">
        <v>-0.16500000000000001</v>
      </c>
      <c r="H64" s="184">
        <v>0</v>
      </c>
      <c r="I64" s="185">
        <v>-4.8449999999999998</v>
      </c>
    </row>
    <row r="65" spans="1:32" ht="13.5" customHeight="1">
      <c r="A65" s="302"/>
      <c r="B65" s="504"/>
      <c r="C65" s="1013" t="s">
        <v>268</v>
      </c>
      <c r="D65" s="1013"/>
      <c r="E65" s="1014"/>
      <c r="F65" s="182">
        <v>0</v>
      </c>
      <c r="G65" s="183">
        <v>0</v>
      </c>
      <c r="H65" s="197">
        <v>0</v>
      </c>
      <c r="I65" s="185">
        <v>0</v>
      </c>
    </row>
    <row r="66" spans="1:32" ht="26.25" customHeight="1">
      <c r="A66" s="302"/>
      <c r="B66" s="504"/>
      <c r="C66" s="985" t="s">
        <v>269</v>
      </c>
      <c r="D66" s="983"/>
      <c r="E66" s="984"/>
      <c r="F66" s="182">
        <v>0</v>
      </c>
      <c r="G66" s="183">
        <v>0</v>
      </c>
      <c r="H66" s="184">
        <v>0</v>
      </c>
      <c r="I66" s="185">
        <v>0</v>
      </c>
    </row>
    <row r="67" spans="1:32" ht="25.5" customHeight="1">
      <c r="A67" s="302"/>
      <c r="B67" s="504"/>
      <c r="C67" s="985" t="s">
        <v>270</v>
      </c>
      <c r="D67" s="983"/>
      <c r="E67" s="984"/>
      <c r="F67" s="182">
        <v>0</v>
      </c>
      <c r="G67" s="183">
        <v>0</v>
      </c>
      <c r="H67" s="184">
        <v>0</v>
      </c>
      <c r="I67" s="185">
        <v>0</v>
      </c>
    </row>
    <row r="68" spans="1:32" ht="13.5">
      <c r="A68" s="302"/>
      <c r="B68" s="504"/>
      <c r="C68" s="1013" t="s">
        <v>271</v>
      </c>
      <c r="D68" s="1013"/>
      <c r="E68" s="1014"/>
      <c r="F68" s="182">
        <v>0</v>
      </c>
      <c r="G68" s="183">
        <v>0</v>
      </c>
      <c r="H68" s="184">
        <v>0</v>
      </c>
      <c r="I68" s="185">
        <v>0</v>
      </c>
    </row>
    <row r="69" spans="1:32" ht="15.75" customHeight="1">
      <c r="A69" s="302"/>
      <c r="B69" s="504"/>
      <c r="C69" s="1013" t="s">
        <v>272</v>
      </c>
      <c r="D69" s="1013"/>
      <c r="E69" s="1014"/>
      <c r="F69" s="182">
        <v>63.198</v>
      </c>
      <c r="G69" s="183">
        <v>0</v>
      </c>
      <c r="H69" s="184">
        <v>6.0540000000000003</v>
      </c>
      <c r="I69" s="185">
        <v>69.251999999999995</v>
      </c>
    </row>
    <row r="70" spans="1:32" s="192" customFormat="1" ht="38.25" customHeight="1">
      <c r="A70" s="520"/>
      <c r="B70" s="521"/>
      <c r="C70" s="1015" t="s">
        <v>273</v>
      </c>
      <c r="D70" s="1015"/>
      <c r="E70" s="1016"/>
      <c r="F70" s="188">
        <v>0</v>
      </c>
      <c r="G70" s="189">
        <v>0</v>
      </c>
      <c r="H70" s="190">
        <v>0</v>
      </c>
      <c r="I70" s="185">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row>
    <row r="71" spans="1:32" ht="25.5" customHeight="1">
      <c r="A71" s="302"/>
      <c r="B71" s="504"/>
      <c r="C71" s="1013" t="s">
        <v>274</v>
      </c>
      <c r="D71" s="1013"/>
      <c r="E71" s="1014"/>
      <c r="F71" s="182">
        <v>0</v>
      </c>
      <c r="G71" s="183">
        <v>0</v>
      </c>
      <c r="H71" s="184">
        <v>0</v>
      </c>
      <c r="I71" s="185">
        <v>0</v>
      </c>
    </row>
    <row r="72" spans="1:32" ht="27" customHeight="1">
      <c r="A72" s="302"/>
      <c r="B72" s="504"/>
      <c r="C72" s="985" t="s">
        <v>275</v>
      </c>
      <c r="D72" s="983"/>
      <c r="E72" s="984"/>
      <c r="F72" s="182">
        <v>0</v>
      </c>
      <c r="G72" s="183">
        <v>0</v>
      </c>
      <c r="H72" s="184">
        <v>0</v>
      </c>
      <c r="I72" s="185">
        <v>0</v>
      </c>
    </row>
    <row r="73" spans="1:32" ht="26.25" customHeight="1">
      <c r="A73" s="302"/>
      <c r="B73" s="504"/>
      <c r="C73" s="985" t="s">
        <v>276</v>
      </c>
      <c r="D73" s="983"/>
      <c r="E73" s="984"/>
      <c r="F73" s="182">
        <v>0</v>
      </c>
      <c r="G73" s="183">
        <v>0</v>
      </c>
      <c r="H73" s="184">
        <v>0</v>
      </c>
      <c r="I73" s="185">
        <v>0</v>
      </c>
    </row>
    <row r="74" spans="1:32" ht="24" customHeight="1">
      <c r="A74" s="302"/>
      <c r="B74" s="504"/>
      <c r="C74" s="1013" t="s">
        <v>277</v>
      </c>
      <c r="D74" s="1013"/>
      <c r="E74" s="1014"/>
      <c r="F74" s="182">
        <v>0</v>
      </c>
      <c r="G74" s="183">
        <v>0</v>
      </c>
      <c r="H74" s="184">
        <v>0</v>
      </c>
      <c r="I74" s="185">
        <v>0</v>
      </c>
    </row>
    <row r="75" spans="1:32" ht="27" customHeight="1">
      <c r="A75" s="302"/>
      <c r="B75" s="504"/>
      <c r="C75" s="985" t="s">
        <v>278</v>
      </c>
      <c r="D75" s="983"/>
      <c r="E75" s="984"/>
      <c r="F75" s="182">
        <v>0</v>
      </c>
      <c r="G75" s="183">
        <v>0</v>
      </c>
      <c r="H75" s="184">
        <v>0</v>
      </c>
      <c r="I75" s="185">
        <v>0</v>
      </c>
    </row>
    <row r="76" spans="1:32" ht="29.25" customHeight="1">
      <c r="A76" s="302"/>
      <c r="B76" s="504"/>
      <c r="C76" s="985" t="s">
        <v>279</v>
      </c>
      <c r="D76" s="983"/>
      <c r="E76" s="984"/>
      <c r="F76" s="182">
        <v>0</v>
      </c>
      <c r="G76" s="183">
        <v>0</v>
      </c>
      <c r="H76" s="184">
        <v>0</v>
      </c>
      <c r="I76" s="185">
        <v>0</v>
      </c>
    </row>
    <row r="77" spans="1:32" ht="27" customHeight="1">
      <c r="A77" s="302"/>
      <c r="B77" s="504"/>
      <c r="C77" s="1022" t="s">
        <v>280</v>
      </c>
      <c r="D77" s="1023"/>
      <c r="E77" s="1024"/>
      <c r="F77" s="182">
        <v>0</v>
      </c>
      <c r="G77" s="183">
        <v>0</v>
      </c>
      <c r="H77" s="184">
        <v>0</v>
      </c>
      <c r="I77" s="185">
        <v>0</v>
      </c>
    </row>
    <row r="78" spans="1:32" ht="27.75" customHeight="1">
      <c r="A78" s="302"/>
      <c r="B78" s="504"/>
      <c r="C78" s="1013" t="s">
        <v>281</v>
      </c>
      <c r="D78" s="1013"/>
      <c r="E78" s="1014"/>
      <c r="F78" s="182">
        <v>0</v>
      </c>
      <c r="G78" s="183">
        <v>0</v>
      </c>
      <c r="H78" s="184">
        <v>0</v>
      </c>
      <c r="I78" s="185">
        <v>0</v>
      </c>
    </row>
    <row r="79" spans="1:32" s="192" customFormat="1" ht="12" customHeight="1">
      <c r="A79" s="520"/>
      <c r="B79" s="521"/>
      <c r="C79" s="1015" t="s">
        <v>282</v>
      </c>
      <c r="D79" s="1015"/>
      <c r="E79" s="1016"/>
      <c r="F79" s="188">
        <v>125.458</v>
      </c>
      <c r="G79" s="189">
        <v>54.092667062002</v>
      </c>
      <c r="H79" s="190">
        <v>12.33399</v>
      </c>
      <c r="I79" s="185">
        <v>191.88465706200199</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row>
    <row r="80" spans="1:32" ht="13.5">
      <c r="A80" s="302"/>
      <c r="B80" s="504"/>
      <c r="C80" s="1002" t="s">
        <v>283</v>
      </c>
      <c r="D80" s="1002"/>
      <c r="E80" s="1003"/>
      <c r="F80" s="182">
        <v>94.602000000000004</v>
      </c>
      <c r="G80" s="183">
        <v>-25.865783937998</v>
      </c>
      <c r="H80" s="184">
        <v>10.61178</v>
      </c>
      <c r="I80" s="185">
        <v>79.347996062001997</v>
      </c>
    </row>
    <row r="81" spans="1:32" ht="13.5">
      <c r="A81" s="302"/>
      <c r="B81" s="504"/>
      <c r="C81" s="1002" t="s">
        <v>284</v>
      </c>
      <c r="D81" s="1002"/>
      <c r="E81" s="1003"/>
      <c r="F81" s="182">
        <v>11.44</v>
      </c>
      <c r="G81" s="183">
        <v>80.837000000000003</v>
      </c>
      <c r="H81" s="184">
        <v>2.3960699999999999</v>
      </c>
      <c r="I81" s="185">
        <v>94.67307000000001</v>
      </c>
    </row>
    <row r="82" spans="1:32" ht="13.5">
      <c r="A82" s="302"/>
      <c r="B82" s="504"/>
      <c r="C82" s="1001" t="s">
        <v>285</v>
      </c>
      <c r="D82" s="987"/>
      <c r="E82" s="988"/>
      <c r="F82" s="182">
        <v>19.416</v>
      </c>
      <c r="G82" s="183">
        <v>-0.87854900000000002</v>
      </c>
      <c r="H82" s="184">
        <v>-0.67386000000000001</v>
      </c>
      <c r="I82" s="185">
        <v>17.863591</v>
      </c>
    </row>
    <row r="83" spans="1:32" s="199" customFormat="1" ht="13.5">
      <c r="A83" s="522"/>
      <c r="B83" s="518"/>
      <c r="C83" s="990" t="s">
        <v>286</v>
      </c>
      <c r="D83" s="990"/>
      <c r="E83" s="991"/>
      <c r="F83" s="188">
        <v>262.27</v>
      </c>
      <c r="G83" s="189">
        <v>48.8409525</v>
      </c>
      <c r="H83" s="190">
        <v>12.96912</v>
      </c>
      <c r="I83" s="185">
        <v>324.08007250000003</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row>
    <row r="84" spans="1:32" ht="13.5">
      <c r="A84" s="302"/>
      <c r="B84" s="504"/>
      <c r="C84" s="985" t="s">
        <v>287</v>
      </c>
      <c r="D84" s="983"/>
      <c r="E84" s="984"/>
      <c r="F84" s="182">
        <v>8.3070000000000004</v>
      </c>
      <c r="G84" s="183">
        <v>7.9850000000000003</v>
      </c>
      <c r="H84" s="184">
        <v>2.7152600000000002</v>
      </c>
      <c r="I84" s="185">
        <v>19.007260000000002</v>
      </c>
    </row>
    <row r="85" spans="1:32" ht="13.5">
      <c r="A85" s="302"/>
      <c r="B85" s="504"/>
      <c r="C85" s="1013" t="s">
        <v>288</v>
      </c>
      <c r="D85" s="1013"/>
      <c r="E85" s="1014"/>
      <c r="F85" s="182">
        <v>0</v>
      </c>
      <c r="G85" s="183">
        <v>0.127</v>
      </c>
      <c r="H85" s="184">
        <v>0.33200000000000002</v>
      </c>
      <c r="I85" s="185">
        <v>0.45900000000000002</v>
      </c>
    </row>
    <row r="86" spans="1:32" ht="13.5" customHeight="1">
      <c r="A86" s="302"/>
      <c r="B86" s="504"/>
      <c r="C86" s="1002" t="s">
        <v>289</v>
      </c>
      <c r="D86" s="1002"/>
      <c r="E86" s="1003"/>
      <c r="F86" s="182">
        <v>9.6379999999999999</v>
      </c>
      <c r="G86" s="183">
        <v>1.236</v>
      </c>
      <c r="H86" s="184">
        <v>3.5999999999999997E-2</v>
      </c>
      <c r="I86" s="185">
        <v>10.91</v>
      </c>
    </row>
    <row r="87" spans="1:32" ht="13.5">
      <c r="A87" s="302"/>
      <c r="B87" s="504"/>
      <c r="C87" s="1013" t="s">
        <v>290</v>
      </c>
      <c r="D87" s="1013"/>
      <c r="E87" s="1014"/>
      <c r="F87" s="182">
        <v>167.506</v>
      </c>
      <c r="G87" s="183">
        <v>0</v>
      </c>
      <c r="H87" s="184">
        <v>1.2509999999999999</v>
      </c>
      <c r="I87" s="185">
        <v>168.75700000000001</v>
      </c>
    </row>
    <row r="88" spans="1:32" ht="13.5">
      <c r="A88" s="302"/>
      <c r="B88" s="504"/>
      <c r="C88" s="1002" t="s">
        <v>291</v>
      </c>
      <c r="D88" s="1002"/>
      <c r="E88" s="1003"/>
      <c r="F88" s="182">
        <v>0.12</v>
      </c>
      <c r="G88" s="183">
        <v>0</v>
      </c>
      <c r="H88" s="184">
        <v>0</v>
      </c>
      <c r="I88" s="185">
        <v>0.12</v>
      </c>
    </row>
    <row r="89" spans="1:32" ht="13.5">
      <c r="A89" s="302"/>
      <c r="B89" s="504"/>
      <c r="C89" s="1002" t="s">
        <v>23</v>
      </c>
      <c r="D89" s="1002"/>
      <c r="E89" s="1003"/>
      <c r="F89" s="182">
        <v>49.972999999999999</v>
      </c>
      <c r="G89" s="183">
        <v>20.140878000000001</v>
      </c>
      <c r="H89" s="184">
        <v>8.1089500000000001</v>
      </c>
      <c r="I89" s="185">
        <v>78.222828000000007</v>
      </c>
    </row>
    <row r="90" spans="1:32" ht="13.5">
      <c r="A90" s="302"/>
      <c r="B90" s="504"/>
      <c r="C90" s="985" t="s">
        <v>292</v>
      </c>
      <c r="D90" s="983"/>
      <c r="E90" s="984"/>
      <c r="F90" s="182">
        <v>23.37</v>
      </c>
      <c r="G90" s="183">
        <v>11.036</v>
      </c>
      <c r="H90" s="184">
        <v>3.8909999999999993E-2</v>
      </c>
      <c r="I90" s="185">
        <v>34.44491</v>
      </c>
    </row>
    <row r="91" spans="1:32" ht="13.5">
      <c r="A91" s="302"/>
      <c r="B91" s="504"/>
      <c r="C91" s="1017" t="s">
        <v>24</v>
      </c>
      <c r="D91" s="1017"/>
      <c r="E91" s="1018"/>
      <c r="F91" s="182">
        <v>3.3559999999999999</v>
      </c>
      <c r="G91" s="183">
        <v>8.3160745000000009</v>
      </c>
      <c r="H91" s="184">
        <v>0.48699999999999999</v>
      </c>
      <c r="I91" s="185">
        <v>12.159074500000001</v>
      </c>
    </row>
    <row r="92" spans="1:32" s="199" customFormat="1" ht="30.75" customHeight="1">
      <c r="A92" s="522"/>
      <c r="B92" s="523"/>
      <c r="C92" s="1015" t="s">
        <v>293</v>
      </c>
      <c r="D92" s="1015"/>
      <c r="E92" s="1016"/>
      <c r="F92" s="188">
        <v>-803.33600000000001</v>
      </c>
      <c r="G92" s="189">
        <v>-379.69799999999998</v>
      </c>
      <c r="H92" s="189">
        <v>-94.567189999999997</v>
      </c>
      <c r="I92" s="185">
        <v>-1277.6011899999999</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row>
    <row r="93" spans="1:32" ht="14.25" customHeight="1">
      <c r="A93" s="302"/>
      <c r="B93" s="504"/>
      <c r="C93" s="1001" t="s">
        <v>294</v>
      </c>
      <c r="D93" s="987"/>
      <c r="E93" s="988"/>
      <c r="F93" s="182">
        <v>-1358.94</v>
      </c>
      <c r="G93" s="183">
        <v>-163.18299999999999</v>
      </c>
      <c r="H93" s="184">
        <v>-52.456000000000003</v>
      </c>
      <c r="I93" s="185">
        <v>-1574.579</v>
      </c>
    </row>
    <row r="94" spans="1:32" ht="24.75" customHeight="1">
      <c r="A94" s="302"/>
      <c r="B94" s="504"/>
      <c r="C94" s="985" t="s">
        <v>295</v>
      </c>
      <c r="D94" s="983"/>
      <c r="E94" s="984"/>
      <c r="F94" s="182">
        <v>-1237.2670000000001</v>
      </c>
      <c r="G94" s="183">
        <v>-64.501999999999995</v>
      </c>
      <c r="H94" s="184">
        <v>-40.270000000000003</v>
      </c>
      <c r="I94" s="185">
        <v>-1342.039</v>
      </c>
    </row>
    <row r="95" spans="1:32" ht="27.75" customHeight="1">
      <c r="A95" s="302"/>
      <c r="B95" s="504"/>
      <c r="C95" s="985" t="s">
        <v>296</v>
      </c>
      <c r="D95" s="983"/>
      <c r="E95" s="984"/>
      <c r="F95" s="182">
        <v>-121.673</v>
      </c>
      <c r="G95" s="183">
        <v>-98.680999999999997</v>
      </c>
      <c r="H95" s="184">
        <v>-12.186</v>
      </c>
      <c r="I95" s="185">
        <v>-232.54</v>
      </c>
    </row>
    <row r="96" spans="1:32" ht="27" customHeight="1">
      <c r="A96" s="302"/>
      <c r="B96" s="504"/>
      <c r="C96" s="1013" t="s">
        <v>297</v>
      </c>
      <c r="D96" s="1013"/>
      <c r="E96" s="1014"/>
      <c r="F96" s="182">
        <v>555.60400000000004</v>
      </c>
      <c r="G96" s="183">
        <v>187.47800000000001</v>
      </c>
      <c r="H96" s="184">
        <v>27.421810000000001</v>
      </c>
      <c r="I96" s="185">
        <v>770.50381000000004</v>
      </c>
    </row>
    <row r="97" spans="1:32" ht="27" customHeight="1">
      <c r="A97" s="302"/>
      <c r="B97" s="504"/>
      <c r="C97" s="985" t="s">
        <v>298</v>
      </c>
      <c r="D97" s="983"/>
      <c r="E97" s="984"/>
      <c r="F97" s="182">
        <v>552.82799999999997</v>
      </c>
      <c r="G97" s="183">
        <v>117.723</v>
      </c>
      <c r="H97" s="184">
        <v>27.421810000000001</v>
      </c>
      <c r="I97" s="185">
        <v>697.97281000000009</v>
      </c>
    </row>
    <row r="98" spans="1:32" ht="26.25" customHeight="1">
      <c r="A98" s="302"/>
      <c r="B98" s="504"/>
      <c r="C98" s="985" t="s">
        <v>299</v>
      </c>
      <c r="D98" s="983"/>
      <c r="E98" s="984"/>
      <c r="F98" s="182">
        <v>2.7759999999999998</v>
      </c>
      <c r="G98" s="183">
        <v>69.754999999999995</v>
      </c>
      <c r="H98" s="184">
        <v>0</v>
      </c>
      <c r="I98" s="185">
        <v>72.531000000000006</v>
      </c>
    </row>
    <row r="99" spans="1:32" ht="13.5">
      <c r="A99" s="302"/>
      <c r="B99" s="504"/>
      <c r="C99" s="1002" t="s">
        <v>300</v>
      </c>
      <c r="D99" s="1002"/>
      <c r="E99" s="1003"/>
      <c r="F99" s="182">
        <v>0</v>
      </c>
      <c r="G99" s="183">
        <v>-403.99299999999999</v>
      </c>
      <c r="H99" s="184">
        <v>-69.533000000000001</v>
      </c>
      <c r="I99" s="185">
        <v>-473.52600000000001</v>
      </c>
    </row>
    <row r="100" spans="1:32" s="199" customFormat="1" ht="12.75" customHeight="1">
      <c r="A100" s="522"/>
      <c r="B100" s="521"/>
      <c r="C100" s="1015" t="s">
        <v>301</v>
      </c>
      <c r="D100" s="1015"/>
      <c r="E100" s="1016"/>
      <c r="F100" s="188">
        <v>0</v>
      </c>
      <c r="G100" s="189">
        <v>-0.78700000000000003</v>
      </c>
      <c r="H100" s="190">
        <v>0</v>
      </c>
      <c r="I100" s="185">
        <v>-0.78700000000000003</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row>
    <row r="101" spans="1:32" ht="15.75" customHeight="1">
      <c r="A101" s="302"/>
      <c r="B101" s="504"/>
      <c r="C101" s="1013" t="s">
        <v>302</v>
      </c>
      <c r="D101" s="1013"/>
      <c r="E101" s="1014"/>
      <c r="F101" s="182">
        <v>0</v>
      </c>
      <c r="G101" s="183">
        <v>-0.78700000000000003</v>
      </c>
      <c r="H101" s="184">
        <v>0</v>
      </c>
      <c r="I101" s="185">
        <v>-0.78700000000000003</v>
      </c>
    </row>
    <row r="102" spans="1:32" ht="13.5" customHeight="1">
      <c r="A102" s="302"/>
      <c r="B102" s="504"/>
      <c r="C102" s="1013" t="s">
        <v>303</v>
      </c>
      <c r="D102" s="1013"/>
      <c r="E102" s="1014"/>
      <c r="F102" s="182">
        <v>0</v>
      </c>
      <c r="G102" s="183">
        <v>0</v>
      </c>
      <c r="H102" s="184">
        <v>0</v>
      </c>
      <c r="I102" s="185">
        <v>0</v>
      </c>
    </row>
    <row r="103" spans="1:32" s="199" customFormat="1" ht="13.5">
      <c r="A103" s="522"/>
      <c r="B103" s="518"/>
      <c r="C103" s="990" t="s">
        <v>304</v>
      </c>
      <c r="D103" s="990"/>
      <c r="E103" s="991"/>
      <c r="F103" s="188">
        <v>-490.32400000000001</v>
      </c>
      <c r="G103" s="189">
        <v>-351.75505949999996</v>
      </c>
      <c r="H103" s="190">
        <v>-83.769509999999997</v>
      </c>
      <c r="I103" s="185">
        <v>-925.84856949999994</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row>
    <row r="104" spans="1:32" s="199" customFormat="1" ht="13.5">
      <c r="A104" s="522"/>
      <c r="B104" s="200"/>
      <c r="C104" s="990" t="s">
        <v>305</v>
      </c>
      <c r="D104" s="990"/>
      <c r="E104" s="991"/>
      <c r="F104" s="188">
        <v>-132.203</v>
      </c>
      <c r="G104" s="189">
        <v>-100.78892999999999</v>
      </c>
      <c r="H104" s="190">
        <v>-18.3005</v>
      </c>
      <c r="I104" s="185">
        <v>-251.29243</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row>
    <row r="105" spans="1:32" s="199" customFormat="1" ht="13.5">
      <c r="A105" s="522"/>
      <c r="B105" s="518"/>
      <c r="C105" s="990" t="s">
        <v>306</v>
      </c>
      <c r="D105" s="990"/>
      <c r="E105" s="991"/>
      <c r="F105" s="188">
        <v>-678.71900000000005</v>
      </c>
      <c r="G105" s="189">
        <v>-447.50236849999999</v>
      </c>
      <c r="H105" s="201">
        <v>-84.834609999999998</v>
      </c>
      <c r="I105" s="185">
        <v>-1211.0559785</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row>
    <row r="106" spans="1:32" ht="13.5">
      <c r="A106" s="302"/>
      <c r="B106" s="519"/>
      <c r="C106" s="1004" t="s">
        <v>307</v>
      </c>
      <c r="D106" s="1002"/>
      <c r="E106" s="1003"/>
      <c r="F106" s="182">
        <v>-359.97899999999998</v>
      </c>
      <c r="G106" s="183">
        <v>-339.26059900000001</v>
      </c>
      <c r="H106" s="184">
        <v>-71.018260000000012</v>
      </c>
      <c r="I106" s="185">
        <v>-770.25785899999994</v>
      </c>
    </row>
    <row r="107" spans="1:32" ht="13.5">
      <c r="A107" s="302"/>
      <c r="B107" s="504"/>
      <c r="C107" s="1002" t="s">
        <v>308</v>
      </c>
      <c r="D107" s="1002"/>
      <c r="E107" s="1003"/>
      <c r="F107" s="182">
        <v>-144.97200000000001</v>
      </c>
      <c r="G107" s="183">
        <v>-42.751035999999999</v>
      </c>
      <c r="H107" s="184">
        <v>-4.0432899999999998</v>
      </c>
      <c r="I107" s="185">
        <v>-191.76632599999999</v>
      </c>
    </row>
    <row r="108" spans="1:32" ht="11.25" customHeight="1">
      <c r="A108" s="302"/>
      <c r="B108" s="504"/>
      <c r="C108" s="1002" t="s">
        <v>309</v>
      </c>
      <c r="D108" s="1002"/>
      <c r="E108" s="1003"/>
      <c r="F108" s="182">
        <v>0</v>
      </c>
      <c r="G108" s="183">
        <v>0</v>
      </c>
      <c r="H108" s="184">
        <v>0</v>
      </c>
      <c r="I108" s="185">
        <v>0</v>
      </c>
    </row>
    <row r="109" spans="1:32" ht="13.5">
      <c r="A109" s="302"/>
      <c r="B109" s="504"/>
      <c r="C109" s="1013" t="s">
        <v>310</v>
      </c>
      <c r="D109" s="1013"/>
      <c r="E109" s="1014"/>
      <c r="F109" s="182">
        <v>0</v>
      </c>
      <c r="G109" s="183">
        <v>-1E-3</v>
      </c>
      <c r="H109" s="184">
        <v>0</v>
      </c>
      <c r="I109" s="185">
        <v>-1E-3</v>
      </c>
    </row>
    <row r="110" spans="1:32" ht="13.5">
      <c r="A110" s="302"/>
      <c r="B110" s="504"/>
      <c r="C110" s="1013" t="s">
        <v>311</v>
      </c>
      <c r="D110" s="1013"/>
      <c r="E110" s="1014"/>
      <c r="F110" s="182">
        <v>-105.5</v>
      </c>
      <c r="G110" s="183">
        <v>-31.780999999999999</v>
      </c>
      <c r="H110" s="184">
        <v>-5.7279999999999998</v>
      </c>
      <c r="I110" s="185">
        <v>-143.00899999999999</v>
      </c>
    </row>
    <row r="111" spans="1:32" ht="13.5">
      <c r="A111" s="302"/>
      <c r="B111" s="504"/>
      <c r="C111" s="1002" t="s">
        <v>312</v>
      </c>
      <c r="D111" s="1002"/>
      <c r="E111" s="1003"/>
      <c r="F111" s="182">
        <v>-1.208</v>
      </c>
      <c r="G111" s="183">
        <v>-3.6880000000000002</v>
      </c>
      <c r="H111" s="184">
        <v>0</v>
      </c>
      <c r="I111" s="185">
        <v>-4.8959999999999999</v>
      </c>
    </row>
    <row r="112" spans="1:32" ht="13.5">
      <c r="A112" s="302"/>
      <c r="B112" s="504"/>
      <c r="C112" s="1002" t="s">
        <v>33</v>
      </c>
      <c r="D112" s="1002"/>
      <c r="E112" s="1003"/>
      <c r="F112" s="182">
        <v>-65.052000000000007</v>
      </c>
      <c r="G112" s="183">
        <v>-27.321733500000001</v>
      </c>
      <c r="H112" s="184">
        <v>-3.7988600000000003</v>
      </c>
      <c r="I112" s="185">
        <v>-96.172593500000005</v>
      </c>
    </row>
    <row r="113" spans="1:32" ht="13.5">
      <c r="A113" s="302"/>
      <c r="B113" s="504"/>
      <c r="C113" s="1017" t="s">
        <v>34</v>
      </c>
      <c r="D113" s="1017"/>
      <c r="E113" s="1018"/>
      <c r="F113" s="182">
        <v>-2.008</v>
      </c>
      <c r="G113" s="183">
        <v>-2.6989999999999998</v>
      </c>
      <c r="H113" s="184">
        <v>-0.2462</v>
      </c>
      <c r="I113" s="185">
        <v>-4.9531999999999998</v>
      </c>
    </row>
    <row r="114" spans="1:32" s="199" customFormat="1" ht="13.5">
      <c r="A114" s="522"/>
      <c r="B114" s="518"/>
      <c r="C114" s="990" t="s">
        <v>313</v>
      </c>
      <c r="D114" s="990"/>
      <c r="E114" s="991"/>
      <c r="F114" s="188">
        <v>484.30700000000002</v>
      </c>
      <c r="G114" s="189">
        <v>-261.42249304799799</v>
      </c>
      <c r="H114" s="190">
        <v>-87.05444</v>
      </c>
      <c r="I114" s="185">
        <v>135.830066952002</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row>
    <row r="115" spans="1:32" ht="13.5">
      <c r="A115" s="302"/>
      <c r="B115" s="518"/>
      <c r="C115" s="990" t="s">
        <v>314</v>
      </c>
      <c r="D115" s="990"/>
      <c r="E115" s="991"/>
      <c r="F115" s="188">
        <v>0</v>
      </c>
      <c r="G115" s="189">
        <v>0</v>
      </c>
      <c r="H115" s="190">
        <v>0</v>
      </c>
      <c r="I115" s="185">
        <v>0</v>
      </c>
    </row>
    <row r="116" spans="1:32" ht="14.25" thickBot="1">
      <c r="A116" s="302"/>
      <c r="B116" s="524"/>
      <c r="C116" s="1026" t="s">
        <v>315</v>
      </c>
      <c r="D116" s="1026"/>
      <c r="E116" s="1027"/>
      <c r="F116" s="202">
        <v>484.30700000000002</v>
      </c>
      <c r="G116" s="203">
        <v>-261.42249304799799</v>
      </c>
      <c r="H116" s="204">
        <v>-87.05444</v>
      </c>
      <c r="I116" s="205">
        <v>135.830066952002</v>
      </c>
    </row>
    <row r="117" spans="1:32">
      <c r="C117" s="171"/>
      <c r="E117" s="171"/>
    </row>
    <row r="118" spans="1:32">
      <c r="D118" s="1025" t="s">
        <v>392</v>
      </c>
      <c r="E118" s="1025"/>
    </row>
  </sheetData>
  <mergeCells count="114">
    <mergeCell ref="D118:E118"/>
    <mergeCell ref="C107:E107"/>
    <mergeCell ref="C108:E108"/>
    <mergeCell ref="C109:E109"/>
    <mergeCell ref="C110:E110"/>
    <mergeCell ref="C111:E111"/>
    <mergeCell ref="C112:E112"/>
    <mergeCell ref="C116:E116"/>
    <mergeCell ref="C99:E99"/>
    <mergeCell ref="C100:E100"/>
    <mergeCell ref="C113:E113"/>
    <mergeCell ref="C114:E114"/>
    <mergeCell ref="C115:E115"/>
    <mergeCell ref="C103:E103"/>
    <mergeCell ref="C104:E104"/>
    <mergeCell ref="C105:E105"/>
    <mergeCell ref="C106:E106"/>
    <mergeCell ref="C101:E101"/>
    <mergeCell ref="C102:E102"/>
    <mergeCell ref="C88:E88"/>
    <mergeCell ref="C84:E84"/>
    <mergeCell ref="C85:E85"/>
    <mergeCell ref="C86:E86"/>
    <mergeCell ref="C87:E87"/>
    <mergeCell ref="C60:E60"/>
    <mergeCell ref="B61:E61"/>
    <mergeCell ref="C62:E62"/>
    <mergeCell ref="C63:E63"/>
    <mergeCell ref="C64:E64"/>
    <mergeCell ref="C65:E65"/>
    <mergeCell ref="C83:E83"/>
    <mergeCell ref="C82:E82"/>
    <mergeCell ref="C77:E77"/>
    <mergeCell ref="C78:E78"/>
    <mergeCell ref="C67:E67"/>
    <mergeCell ref="C71:E71"/>
    <mergeCell ref="C72:E72"/>
    <mergeCell ref="C73:E73"/>
    <mergeCell ref="C74:E74"/>
    <mergeCell ref="C75:E75"/>
    <mergeCell ref="C76:E76"/>
    <mergeCell ref="C79:E79"/>
    <mergeCell ref="C80:E80"/>
    <mergeCell ref="C95:E95"/>
    <mergeCell ref="C96:E96"/>
    <mergeCell ref="C97:E97"/>
    <mergeCell ref="C98:E98"/>
    <mergeCell ref="C91:E91"/>
    <mergeCell ref="C92:E92"/>
    <mergeCell ref="C93:E93"/>
    <mergeCell ref="C94:E94"/>
    <mergeCell ref="C89:E89"/>
    <mergeCell ref="C90:E90"/>
    <mergeCell ref="C81:E81"/>
    <mergeCell ref="C68:E68"/>
    <mergeCell ref="C69:E69"/>
    <mergeCell ref="C70:E70"/>
    <mergeCell ref="C66:E66"/>
    <mergeCell ref="C19:E19"/>
    <mergeCell ref="C34:E34"/>
    <mergeCell ref="C29:E29"/>
    <mergeCell ref="C13:E13"/>
    <mergeCell ref="C14:E14"/>
    <mergeCell ref="C15:E15"/>
    <mergeCell ref="C16:E16"/>
    <mergeCell ref="C45:E45"/>
    <mergeCell ref="C46:E46"/>
    <mergeCell ref="C35:E35"/>
    <mergeCell ref="C36:E36"/>
    <mergeCell ref="C37:E37"/>
    <mergeCell ref="C40:E40"/>
    <mergeCell ref="C38:E38"/>
    <mergeCell ref="C39:E39"/>
    <mergeCell ref="C58:E58"/>
    <mergeCell ref="C59:E59"/>
    <mergeCell ref="C41:E41"/>
    <mergeCell ref="C42:E42"/>
    <mergeCell ref="B2:E2"/>
    <mergeCell ref="C31:E31"/>
    <mergeCell ref="C32:E32"/>
    <mergeCell ref="C33:E33"/>
    <mergeCell ref="H3:I3"/>
    <mergeCell ref="C6:E6"/>
    <mergeCell ref="C7:E7"/>
    <mergeCell ref="C8:E8"/>
    <mergeCell ref="C9:E9"/>
    <mergeCell ref="C23:E23"/>
    <mergeCell ref="C24:E24"/>
    <mergeCell ref="C25:E25"/>
    <mergeCell ref="C26:E26"/>
    <mergeCell ref="C27:E27"/>
    <mergeCell ref="C20:E20"/>
    <mergeCell ref="C21:E21"/>
    <mergeCell ref="C22:E22"/>
    <mergeCell ref="C10:E10"/>
    <mergeCell ref="C11:E11"/>
    <mergeCell ref="C28:E28"/>
    <mergeCell ref="C17:E17"/>
    <mergeCell ref="C18:E18"/>
    <mergeCell ref="C54:E54"/>
    <mergeCell ref="C55:E55"/>
    <mergeCell ref="C56:E56"/>
    <mergeCell ref="C57:E57"/>
    <mergeCell ref="F4:I4"/>
    <mergeCell ref="B4:E5"/>
    <mergeCell ref="C43:E43"/>
    <mergeCell ref="C44:E44"/>
    <mergeCell ref="C47:E47"/>
    <mergeCell ref="C48:E48"/>
    <mergeCell ref="C49:E49"/>
    <mergeCell ref="C50:E50"/>
    <mergeCell ref="C51:E51"/>
    <mergeCell ref="C52:E52"/>
    <mergeCell ref="C53:E53"/>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18"/>
  <sheetViews>
    <sheetView workbookViewId="0">
      <selection activeCell="L23" sqref="L23"/>
    </sheetView>
  </sheetViews>
  <sheetFormatPr defaultColWidth="2.140625" defaultRowHeight="12.75"/>
  <cols>
    <col min="1" max="1" width="4.42578125" style="170" customWidth="1"/>
    <col min="2" max="2" width="2.5703125" style="170" customWidth="1"/>
    <col min="3" max="3" width="2.140625" style="170" customWidth="1"/>
    <col min="4" max="4" width="11.28515625" style="170" customWidth="1"/>
    <col min="5" max="5" width="4.28515625" style="170" customWidth="1"/>
    <col min="6" max="6" width="56.42578125" style="170" customWidth="1"/>
    <col min="7" max="7" width="12.28515625" style="170" customWidth="1"/>
    <col min="8" max="8" width="10.28515625" style="171" customWidth="1"/>
    <col min="9" max="9" width="10.42578125" style="171" customWidth="1"/>
    <col min="10" max="10" width="12" style="171" customWidth="1"/>
    <col min="11" max="33" width="9.140625" style="171" customWidth="1"/>
    <col min="34" max="253" width="9.140625" style="170" customWidth="1"/>
    <col min="254" max="254" width="3.42578125" style="170" customWidth="1"/>
    <col min="255" max="255" width="7.140625" style="170" customWidth="1"/>
    <col min="256" max="16384" width="2.140625" style="170"/>
  </cols>
  <sheetData>
    <row r="2" spans="1:10" ht="15" customHeight="1">
      <c r="B2" s="555"/>
      <c r="C2" s="555"/>
      <c r="D2" s="1005" t="s">
        <v>0</v>
      </c>
      <c r="E2" s="1005"/>
      <c r="F2" s="1005"/>
      <c r="G2" s="555"/>
      <c r="H2" s="555"/>
      <c r="I2" s="555"/>
      <c r="J2" s="555"/>
    </row>
    <row r="3" spans="1:10" ht="13.5" thickBot="1">
      <c r="D3" s="171"/>
      <c r="E3" s="171"/>
      <c r="I3" s="1009" t="s">
        <v>1</v>
      </c>
      <c r="J3" s="1010"/>
    </row>
    <row r="4" spans="1:10" ht="14.25" thickBot="1">
      <c r="B4" s="995" t="s">
        <v>0</v>
      </c>
      <c r="C4" s="996"/>
      <c r="D4" s="996"/>
      <c r="E4" s="996"/>
      <c r="F4" s="997"/>
      <c r="G4" s="992" t="s">
        <v>550</v>
      </c>
      <c r="H4" s="993"/>
      <c r="I4" s="993"/>
      <c r="J4" s="994"/>
    </row>
    <row r="5" spans="1:10" ht="41.25" thickBot="1">
      <c r="A5" s="171"/>
      <c r="B5" s="998"/>
      <c r="C5" s="999"/>
      <c r="D5" s="999"/>
      <c r="E5" s="999"/>
      <c r="F5" s="1000"/>
      <c r="G5" s="172" t="s">
        <v>37</v>
      </c>
      <c r="H5" s="173" t="s">
        <v>38</v>
      </c>
      <c r="I5" s="174" t="s">
        <v>39</v>
      </c>
      <c r="J5" s="175" t="s">
        <v>40</v>
      </c>
    </row>
    <row r="6" spans="1:10" ht="14.25" thickBot="1">
      <c r="A6" s="171"/>
      <c r="B6" s="1036" t="s">
        <v>210</v>
      </c>
      <c r="C6" s="1037"/>
      <c r="D6" s="1037"/>
      <c r="E6" s="1037"/>
      <c r="F6" s="1038"/>
      <c r="G6" s="287">
        <v>6126.5630000000001</v>
      </c>
      <c r="H6" s="476">
        <v>2665.4214467829997</v>
      </c>
      <c r="I6" s="477">
        <v>333.85010999999997</v>
      </c>
      <c r="J6" s="261">
        <v>9125.8345567829983</v>
      </c>
    </row>
    <row r="7" spans="1:10" ht="13.5">
      <c r="A7" s="171"/>
      <c r="B7" s="1054" t="s">
        <v>211</v>
      </c>
      <c r="C7" s="1055"/>
      <c r="D7" s="1055"/>
      <c r="E7" s="1055"/>
      <c r="F7" s="1056"/>
      <c r="G7" s="478">
        <v>2756.9430000000002</v>
      </c>
      <c r="H7" s="479">
        <v>1193.1095410480002</v>
      </c>
      <c r="I7" s="480">
        <v>87.516010000000009</v>
      </c>
      <c r="J7" s="481">
        <v>4037.5685510480002</v>
      </c>
    </row>
    <row r="8" spans="1:10" ht="13.5" customHeight="1">
      <c r="A8" s="171"/>
      <c r="B8" s="1028"/>
      <c r="C8" s="186" t="s">
        <v>212</v>
      </c>
      <c r="D8" s="474"/>
      <c r="E8" s="474"/>
      <c r="F8" s="187"/>
      <c r="G8" s="182">
        <v>2741.8049999999998</v>
      </c>
      <c r="H8" s="183">
        <v>1182.0835410480001</v>
      </c>
      <c r="I8" s="184">
        <v>87.516010000000009</v>
      </c>
      <c r="J8" s="482">
        <v>4011.4045510480005</v>
      </c>
    </row>
    <row r="9" spans="1:10" ht="12.75" customHeight="1">
      <c r="A9" s="171"/>
      <c r="B9" s="1029"/>
      <c r="C9" s="1030" t="s">
        <v>213</v>
      </c>
      <c r="D9" s="1031"/>
      <c r="E9" s="1031"/>
      <c r="F9" s="1032"/>
      <c r="G9" s="182">
        <v>15.138</v>
      </c>
      <c r="H9" s="183">
        <v>11.026</v>
      </c>
      <c r="I9" s="184">
        <v>0</v>
      </c>
      <c r="J9" s="482">
        <v>26.164000000000001</v>
      </c>
    </row>
    <row r="10" spans="1:10" ht="13.5">
      <c r="A10" s="171"/>
      <c r="B10" s="1057" t="s">
        <v>214</v>
      </c>
      <c r="C10" s="1058"/>
      <c r="D10" s="1058"/>
      <c r="E10" s="1058"/>
      <c r="F10" s="1059"/>
      <c r="G10" s="182">
        <v>192.61600000000001</v>
      </c>
      <c r="H10" s="183">
        <v>81.695239000000001</v>
      </c>
      <c r="I10" s="184">
        <v>37.497309999999999</v>
      </c>
      <c r="J10" s="482">
        <v>311.80854899999997</v>
      </c>
    </row>
    <row r="11" spans="1:10" ht="13.5">
      <c r="A11" s="171"/>
      <c r="B11" s="1028"/>
      <c r="C11" s="1045" t="s">
        <v>215</v>
      </c>
      <c r="D11" s="1046"/>
      <c r="E11" s="1046"/>
      <c r="F11" s="1047"/>
      <c r="G11" s="182">
        <v>192.61600000000001</v>
      </c>
      <c r="H11" s="183">
        <v>80.795238999999995</v>
      </c>
      <c r="I11" s="184">
        <v>37.497309999999999</v>
      </c>
      <c r="J11" s="482">
        <v>310.90854899999999</v>
      </c>
    </row>
    <row r="12" spans="1:10" ht="13.5">
      <c r="A12" s="171"/>
      <c r="B12" s="1060"/>
      <c r="C12" s="483" t="s">
        <v>519</v>
      </c>
      <c r="D12" s="484"/>
      <c r="E12" s="484"/>
      <c r="F12" s="485"/>
      <c r="G12" s="182">
        <v>0</v>
      </c>
      <c r="H12" s="183">
        <v>0.9</v>
      </c>
      <c r="I12" s="184">
        <v>0</v>
      </c>
      <c r="J12" s="482">
        <v>0.9</v>
      </c>
    </row>
    <row r="13" spans="1:10" ht="13.5" hidden="1">
      <c r="A13" s="171"/>
      <c r="B13" s="1029"/>
      <c r="C13" s="1001" t="s">
        <v>217</v>
      </c>
      <c r="D13" s="987"/>
      <c r="E13" s="987"/>
      <c r="F13" s="988"/>
      <c r="G13" s="182">
        <v>0</v>
      </c>
      <c r="H13" s="183">
        <v>0</v>
      </c>
      <c r="I13" s="184">
        <v>0</v>
      </c>
      <c r="J13" s="482">
        <v>0</v>
      </c>
    </row>
    <row r="14" spans="1:10" ht="25.5" customHeight="1">
      <c r="A14" s="171"/>
      <c r="B14" s="982" t="s">
        <v>218</v>
      </c>
      <c r="C14" s="983"/>
      <c r="D14" s="983"/>
      <c r="E14" s="983"/>
      <c r="F14" s="984"/>
      <c r="G14" s="182">
        <v>2.6789999999999998</v>
      </c>
      <c r="H14" s="183">
        <v>0.81699999999999995</v>
      </c>
      <c r="I14" s="184">
        <v>0.105</v>
      </c>
      <c r="J14" s="482">
        <v>3.601</v>
      </c>
    </row>
    <row r="15" spans="1:10" ht="13.5">
      <c r="A15" s="171"/>
      <c r="B15" s="986" t="s">
        <v>219</v>
      </c>
      <c r="C15" s="987"/>
      <c r="D15" s="987"/>
      <c r="E15" s="987"/>
      <c r="F15" s="988"/>
      <c r="G15" s="182">
        <v>423.375</v>
      </c>
      <c r="H15" s="183">
        <v>175.46634149999997</v>
      </c>
      <c r="I15" s="184">
        <v>112.91363</v>
      </c>
      <c r="J15" s="482">
        <v>711.75497150000001</v>
      </c>
    </row>
    <row r="16" spans="1:10" ht="13.5">
      <c r="A16" s="171"/>
      <c r="B16" s="1042"/>
      <c r="C16" s="1001" t="s">
        <v>319</v>
      </c>
      <c r="D16" s="987"/>
      <c r="E16" s="987"/>
      <c r="F16" s="988"/>
      <c r="G16" s="182">
        <v>224.92500000000001</v>
      </c>
      <c r="H16" s="183">
        <v>127.637443</v>
      </c>
      <c r="I16" s="184">
        <v>66.038420000000002</v>
      </c>
      <c r="J16" s="482">
        <v>418.60086299999995</v>
      </c>
    </row>
    <row r="17" spans="1:10" ht="13.5">
      <c r="A17" s="171"/>
      <c r="B17" s="1043"/>
      <c r="C17" s="1045" t="s">
        <v>221</v>
      </c>
      <c r="D17" s="1046"/>
      <c r="E17" s="1046"/>
      <c r="F17" s="1047"/>
      <c r="G17" s="182">
        <v>160.358</v>
      </c>
      <c r="H17" s="183">
        <v>39.191898499999994</v>
      </c>
      <c r="I17" s="184">
        <v>46.875209999999996</v>
      </c>
      <c r="J17" s="482">
        <v>246.42510849999999</v>
      </c>
    </row>
    <row r="18" spans="1:10" ht="13.5">
      <c r="A18" s="171"/>
      <c r="B18" s="1043"/>
      <c r="C18" s="1001" t="s">
        <v>222</v>
      </c>
      <c r="D18" s="987"/>
      <c r="E18" s="987"/>
      <c r="F18" s="988"/>
      <c r="G18" s="197">
        <v>36.813000000000002</v>
      </c>
      <c r="H18" s="183">
        <v>0</v>
      </c>
      <c r="I18" s="184">
        <v>0</v>
      </c>
      <c r="J18" s="482">
        <v>36.813000000000002</v>
      </c>
    </row>
    <row r="19" spans="1:10" ht="13.5" hidden="1">
      <c r="A19" s="171"/>
      <c r="B19" s="1043"/>
      <c r="C19" s="1048" t="s">
        <v>223</v>
      </c>
      <c r="D19" s="1049"/>
      <c r="E19" s="1049"/>
      <c r="F19" s="1050"/>
      <c r="G19" s="197">
        <v>0</v>
      </c>
      <c r="H19" s="183">
        <v>5.7000000000000002E-2</v>
      </c>
      <c r="I19" s="184">
        <v>0</v>
      </c>
      <c r="J19" s="482">
        <v>5.7000000000000002E-2</v>
      </c>
    </row>
    <row r="20" spans="1:10" ht="13.5" hidden="1">
      <c r="A20" s="171"/>
      <c r="B20" s="1043"/>
      <c r="C20" s="1001" t="s">
        <v>224</v>
      </c>
      <c r="D20" s="987"/>
      <c r="E20" s="987"/>
      <c r="F20" s="988"/>
      <c r="G20" s="197">
        <v>0</v>
      </c>
      <c r="H20" s="183">
        <v>0</v>
      </c>
      <c r="I20" s="184">
        <v>0</v>
      </c>
      <c r="J20" s="482">
        <v>0</v>
      </c>
    </row>
    <row r="21" spans="1:10" ht="12.75" customHeight="1">
      <c r="A21" s="171"/>
      <c r="B21" s="1044"/>
      <c r="C21" s="1051" t="s">
        <v>225</v>
      </c>
      <c r="D21" s="1052"/>
      <c r="E21" s="1052"/>
      <c r="F21" s="1053"/>
      <c r="G21" s="197">
        <v>1.2789999999999999</v>
      </c>
      <c r="H21" s="183">
        <v>8.58</v>
      </c>
      <c r="I21" s="184">
        <v>0</v>
      </c>
      <c r="J21" s="482">
        <v>9.859</v>
      </c>
    </row>
    <row r="22" spans="1:10" ht="13.5">
      <c r="A22" s="171"/>
      <c r="B22" s="986" t="s">
        <v>226</v>
      </c>
      <c r="C22" s="987"/>
      <c r="D22" s="987"/>
      <c r="E22" s="987"/>
      <c r="F22" s="988"/>
      <c r="G22" s="182">
        <v>2414.4749999999999</v>
      </c>
      <c r="H22" s="183">
        <v>1224.9261500349999</v>
      </c>
      <c r="I22" s="184">
        <v>81.199919999999992</v>
      </c>
      <c r="J22" s="482">
        <v>3720.6010700349998</v>
      </c>
    </row>
    <row r="23" spans="1:10" ht="13.5">
      <c r="A23" s="171"/>
      <c r="B23" s="1028"/>
      <c r="C23" s="1001" t="s">
        <v>520</v>
      </c>
      <c r="D23" s="987"/>
      <c r="E23" s="987"/>
      <c r="F23" s="988"/>
      <c r="G23" s="182">
        <v>4.5839999999999996</v>
      </c>
      <c r="H23" s="183">
        <v>265.536</v>
      </c>
      <c r="I23" s="184">
        <v>1.55</v>
      </c>
      <c r="J23" s="482">
        <v>271.67</v>
      </c>
    </row>
    <row r="24" spans="1:10" ht="13.5">
      <c r="A24" s="171"/>
      <c r="B24" s="1029"/>
      <c r="C24" s="1030" t="s">
        <v>228</v>
      </c>
      <c r="D24" s="1031"/>
      <c r="E24" s="1031"/>
      <c r="F24" s="1032"/>
      <c r="G24" s="182">
        <v>2409.8910000000001</v>
      </c>
      <c r="H24" s="183">
        <v>959.39015003499992</v>
      </c>
      <c r="I24" s="184">
        <v>79.649919999999995</v>
      </c>
      <c r="J24" s="482">
        <v>3448.9310700349997</v>
      </c>
    </row>
    <row r="25" spans="1:10" ht="13.5">
      <c r="A25" s="171"/>
      <c r="B25" s="986" t="s">
        <v>229</v>
      </c>
      <c r="C25" s="987"/>
      <c r="D25" s="987"/>
      <c r="E25" s="987"/>
      <c r="F25" s="988"/>
      <c r="G25" s="182">
        <v>49.609000000000002</v>
      </c>
      <c r="H25" s="183">
        <v>16.1108555</v>
      </c>
      <c r="I25" s="184">
        <v>6.7565400000000002</v>
      </c>
      <c r="J25" s="482">
        <v>72.476395499999995</v>
      </c>
    </row>
    <row r="26" spans="1:10" ht="12.75" hidden="1" customHeight="1">
      <c r="A26" s="171"/>
      <c r="B26" s="1064"/>
      <c r="C26" s="985" t="s">
        <v>230</v>
      </c>
      <c r="D26" s="983"/>
      <c r="E26" s="983"/>
      <c r="F26" s="984"/>
      <c r="G26" s="182">
        <v>0</v>
      </c>
      <c r="H26" s="183">
        <v>7.0999999999999994E-2</v>
      </c>
      <c r="I26" s="184">
        <v>0</v>
      </c>
      <c r="J26" s="482">
        <v>7.0999999999999994E-2</v>
      </c>
    </row>
    <row r="27" spans="1:10" ht="12.75" hidden="1" customHeight="1">
      <c r="A27" s="171"/>
      <c r="B27" s="1065"/>
      <c r="C27" s="1051" t="s">
        <v>521</v>
      </c>
      <c r="D27" s="1052"/>
      <c r="E27" s="1052"/>
      <c r="F27" s="1053"/>
      <c r="G27" s="182">
        <v>0</v>
      </c>
      <c r="H27" s="183">
        <v>0</v>
      </c>
      <c r="I27" s="184">
        <v>0</v>
      </c>
      <c r="J27" s="482">
        <v>0</v>
      </c>
    </row>
    <row r="28" spans="1:10" ht="28.5" hidden="1" customHeight="1">
      <c r="A28" s="171"/>
      <c r="B28" s="1065"/>
      <c r="C28" s="985" t="s">
        <v>232</v>
      </c>
      <c r="D28" s="983"/>
      <c r="E28" s="983"/>
      <c r="F28" s="984"/>
      <c r="G28" s="182">
        <v>0</v>
      </c>
      <c r="H28" s="183">
        <v>1E-3</v>
      </c>
      <c r="I28" s="184">
        <v>0</v>
      </c>
      <c r="J28" s="482">
        <v>1E-3</v>
      </c>
    </row>
    <row r="29" spans="1:10" ht="12.75" customHeight="1">
      <c r="A29" s="171"/>
      <c r="B29" s="1065"/>
      <c r="C29" s="1061" t="s">
        <v>233</v>
      </c>
      <c r="D29" s="1062"/>
      <c r="E29" s="1062"/>
      <c r="F29" s="1063"/>
      <c r="G29" s="182">
        <v>49.593000000000004</v>
      </c>
      <c r="H29" s="183">
        <v>16.015999999999998</v>
      </c>
      <c r="I29" s="184">
        <v>6.7085400000000002</v>
      </c>
      <c r="J29" s="482">
        <v>72.317539999999994</v>
      </c>
    </row>
    <row r="30" spans="1:10" ht="13.5" hidden="1">
      <c r="A30" s="171"/>
      <c r="B30" s="1066"/>
      <c r="C30" s="186" t="s">
        <v>234</v>
      </c>
      <c r="D30" s="474"/>
      <c r="E30" s="474"/>
      <c r="F30" s="187"/>
      <c r="G30" s="182">
        <v>1.6E-2</v>
      </c>
      <c r="H30" s="183">
        <v>2.2855500000000001E-2</v>
      </c>
      <c r="I30" s="184">
        <v>4.8000000000000001E-2</v>
      </c>
      <c r="J30" s="482">
        <v>8.6855500000000002E-2</v>
      </c>
    </row>
    <row r="31" spans="1:10" ht="25.5" customHeight="1" thickBot="1">
      <c r="A31" s="171"/>
      <c r="B31" s="1033" t="s">
        <v>235</v>
      </c>
      <c r="C31" s="1034"/>
      <c r="D31" s="1034"/>
      <c r="E31" s="1034"/>
      <c r="F31" s="1035"/>
      <c r="G31" s="288">
        <v>286.86599999999999</v>
      </c>
      <c r="H31" s="486">
        <v>-26.703680299999998</v>
      </c>
      <c r="I31" s="487">
        <v>7.8616999999999999</v>
      </c>
      <c r="J31" s="488">
        <v>268.0240197</v>
      </c>
    </row>
    <row r="32" spans="1:10" ht="14.25" thickBot="1">
      <c r="A32" s="171"/>
      <c r="B32" s="1036" t="s">
        <v>236</v>
      </c>
      <c r="C32" s="1037"/>
      <c r="D32" s="1037"/>
      <c r="E32" s="1037"/>
      <c r="F32" s="1038"/>
      <c r="G32" s="287">
        <v>-2800.857</v>
      </c>
      <c r="H32" s="476">
        <v>-1221.3186864999998</v>
      </c>
      <c r="I32" s="477">
        <v>-82.418030000000002</v>
      </c>
      <c r="J32" s="261">
        <v>-4104.5937164999996</v>
      </c>
    </row>
    <row r="33" spans="1:10" ht="13.5">
      <c r="A33" s="171"/>
      <c r="B33" s="1039" t="s">
        <v>237</v>
      </c>
      <c r="C33" s="1040"/>
      <c r="D33" s="1040"/>
      <c r="E33" s="1040"/>
      <c r="F33" s="1041"/>
      <c r="G33" s="478">
        <v>-505.68400000000003</v>
      </c>
      <c r="H33" s="479">
        <v>-305.09938750000003</v>
      </c>
      <c r="I33" s="480">
        <v>-18.120489999999997</v>
      </c>
      <c r="J33" s="481">
        <v>-828.90387749999991</v>
      </c>
    </row>
    <row r="34" spans="1:10" ht="13.5">
      <c r="A34" s="171"/>
      <c r="B34" s="1028"/>
      <c r="C34" s="1001" t="s">
        <v>238</v>
      </c>
      <c r="D34" s="987"/>
      <c r="E34" s="987"/>
      <c r="F34" s="988"/>
      <c r="G34" s="182">
        <v>-446.47300000000001</v>
      </c>
      <c r="H34" s="183">
        <v>-265.97137599999996</v>
      </c>
      <c r="I34" s="184">
        <v>-15.907350000000001</v>
      </c>
      <c r="J34" s="482">
        <v>-728.35172599999987</v>
      </c>
    </row>
    <row r="35" spans="1:10" ht="13.5">
      <c r="A35" s="171"/>
      <c r="B35" s="1029"/>
      <c r="C35" s="1030" t="s">
        <v>239</v>
      </c>
      <c r="D35" s="1031"/>
      <c r="E35" s="1031"/>
      <c r="F35" s="1032"/>
      <c r="G35" s="182">
        <v>-59.210999999999999</v>
      </c>
      <c r="H35" s="183">
        <v>-39.1280115</v>
      </c>
      <c r="I35" s="184">
        <v>-2.2131399999999997</v>
      </c>
      <c r="J35" s="482">
        <v>-100.55215149999999</v>
      </c>
    </row>
    <row r="36" spans="1:10" ht="13.5">
      <c r="A36" s="171"/>
      <c r="B36" s="986" t="s">
        <v>240</v>
      </c>
      <c r="C36" s="987"/>
      <c r="D36" s="987"/>
      <c r="E36" s="987"/>
      <c r="F36" s="988"/>
      <c r="G36" s="182">
        <v>-19.18</v>
      </c>
      <c r="H36" s="183">
        <v>-19.236000000000001</v>
      </c>
      <c r="I36" s="184">
        <v>-0.84699999999999998</v>
      </c>
      <c r="J36" s="482">
        <v>-39.262999999999998</v>
      </c>
    </row>
    <row r="37" spans="1:10" ht="13.5">
      <c r="A37" s="171"/>
      <c r="B37" s="1028"/>
      <c r="C37" s="186" t="s">
        <v>241</v>
      </c>
      <c r="D37" s="474"/>
      <c r="E37" s="474"/>
      <c r="F37" s="187"/>
      <c r="G37" s="182">
        <v>-19.044</v>
      </c>
      <c r="H37" s="183">
        <v>-18.568999999999999</v>
      </c>
      <c r="I37" s="184">
        <v>-0.84699999999999998</v>
      </c>
      <c r="J37" s="482">
        <v>-38.46</v>
      </c>
    </row>
    <row r="38" spans="1:10" ht="13.5">
      <c r="A38" s="171"/>
      <c r="B38" s="1060"/>
      <c r="C38" s="1001" t="s">
        <v>522</v>
      </c>
      <c r="D38" s="987"/>
      <c r="E38" s="987"/>
      <c r="F38" s="988"/>
      <c r="G38" s="182">
        <v>-0.10100000000000001</v>
      </c>
      <c r="H38" s="183">
        <v>-0.66600000000000004</v>
      </c>
      <c r="I38" s="184">
        <v>0</v>
      </c>
      <c r="J38" s="482">
        <v>-0.76700000000000002</v>
      </c>
    </row>
    <row r="39" spans="1:10" ht="12.75" customHeight="1">
      <c r="A39" s="171"/>
      <c r="B39" s="1029"/>
      <c r="C39" s="1030" t="s">
        <v>243</v>
      </c>
      <c r="D39" s="1031"/>
      <c r="E39" s="1031"/>
      <c r="F39" s="1032"/>
      <c r="G39" s="182">
        <v>-3.5000000000000003E-2</v>
      </c>
      <c r="H39" s="183">
        <v>-1E-3</v>
      </c>
      <c r="I39" s="184">
        <v>0</v>
      </c>
      <c r="J39" s="482">
        <v>-3.5999999999999997E-2</v>
      </c>
    </row>
    <row r="40" spans="1:10" ht="12.75" customHeight="1">
      <c r="A40" s="171"/>
      <c r="B40" s="982" t="s">
        <v>244</v>
      </c>
      <c r="C40" s="983"/>
      <c r="D40" s="983"/>
      <c r="E40" s="983"/>
      <c r="F40" s="984"/>
      <c r="G40" s="182">
        <v>-16.672000000000001</v>
      </c>
      <c r="H40" s="183">
        <v>-8.3484215000000006</v>
      </c>
      <c r="I40" s="184">
        <v>-0.89781999999999995</v>
      </c>
      <c r="J40" s="482">
        <v>-25.918241500000001</v>
      </c>
    </row>
    <row r="41" spans="1:10" ht="13.5">
      <c r="A41" s="171"/>
      <c r="B41" s="986" t="s">
        <v>245</v>
      </c>
      <c r="C41" s="987"/>
      <c r="D41" s="987"/>
      <c r="E41" s="987"/>
      <c r="F41" s="988"/>
      <c r="G41" s="182">
        <v>-253.83699999999999</v>
      </c>
      <c r="H41" s="183">
        <v>-198.54305100000002</v>
      </c>
      <c r="I41" s="184">
        <v>-8.2225099999999998</v>
      </c>
      <c r="J41" s="482">
        <v>-460.60256099999998</v>
      </c>
    </row>
    <row r="42" spans="1:10" ht="13.5">
      <c r="A42" s="171"/>
      <c r="B42" s="489"/>
      <c r="C42" s="1001" t="s">
        <v>246</v>
      </c>
      <c r="D42" s="987"/>
      <c r="E42" s="987"/>
      <c r="F42" s="988"/>
      <c r="G42" s="182">
        <v>-1.024</v>
      </c>
      <c r="H42" s="183">
        <v>-0.39900000000000002</v>
      </c>
      <c r="I42" s="184">
        <v>-6.3289999999999999E-2</v>
      </c>
      <c r="J42" s="482">
        <v>-1.4862899999999999</v>
      </c>
    </row>
    <row r="43" spans="1:10" ht="13.5">
      <c r="A43" s="171"/>
      <c r="B43" s="490"/>
      <c r="C43" s="1001" t="s">
        <v>247</v>
      </c>
      <c r="D43" s="987"/>
      <c r="E43" s="987"/>
      <c r="F43" s="988"/>
      <c r="G43" s="182">
        <v>-160.56800000000001</v>
      </c>
      <c r="H43" s="183">
        <v>-79.1359365</v>
      </c>
      <c r="I43" s="184">
        <v>-0.68203999999999998</v>
      </c>
      <c r="J43" s="482">
        <v>-240.38597650000003</v>
      </c>
    </row>
    <row r="44" spans="1:10" ht="13.5">
      <c r="A44" s="171"/>
      <c r="B44" s="490"/>
      <c r="C44" s="1001" t="s">
        <v>248</v>
      </c>
      <c r="D44" s="987"/>
      <c r="E44" s="987"/>
      <c r="F44" s="988"/>
      <c r="G44" s="182">
        <v>-2.0219999999999998</v>
      </c>
      <c r="H44" s="183">
        <v>-0.86499999999999999</v>
      </c>
      <c r="I44" s="184">
        <v>-4.0000000000000001E-3</v>
      </c>
      <c r="J44" s="482">
        <v>-2.891</v>
      </c>
    </row>
    <row r="45" spans="1:10" ht="13.5">
      <c r="A45" s="171"/>
      <c r="B45" s="490"/>
      <c r="C45" s="1001" t="s">
        <v>249</v>
      </c>
      <c r="D45" s="987"/>
      <c r="E45" s="987"/>
      <c r="F45" s="988"/>
      <c r="G45" s="182">
        <v>-44.514000000000003</v>
      </c>
      <c r="H45" s="183">
        <v>-62.025563000000005</v>
      </c>
      <c r="I45" s="184">
        <v>-2.35025</v>
      </c>
      <c r="J45" s="482">
        <v>-108.88981299999999</v>
      </c>
    </row>
    <row r="46" spans="1:10" ht="13.5">
      <c r="A46" s="171"/>
      <c r="B46" s="490"/>
      <c r="C46" s="1001" t="s">
        <v>250</v>
      </c>
      <c r="D46" s="987"/>
      <c r="E46" s="987"/>
      <c r="F46" s="988"/>
      <c r="G46" s="182">
        <v>-10.55</v>
      </c>
      <c r="H46" s="183">
        <v>-13.8025515</v>
      </c>
      <c r="I46" s="184">
        <v>-1.226</v>
      </c>
      <c r="J46" s="482">
        <v>-25.5785515</v>
      </c>
    </row>
    <row r="47" spans="1:10" ht="12.75" customHeight="1">
      <c r="A47" s="171"/>
      <c r="B47" s="490"/>
      <c r="C47" s="1067" t="s">
        <v>251</v>
      </c>
      <c r="D47" s="1068"/>
      <c r="E47" s="1068"/>
      <c r="F47" s="1069"/>
      <c r="G47" s="182">
        <v>-35.158999999999999</v>
      </c>
      <c r="H47" s="183">
        <v>-42.314999999999998</v>
      </c>
      <c r="I47" s="184">
        <v>-3.8969300000000002</v>
      </c>
      <c r="J47" s="482">
        <v>-81.370929999999987</v>
      </c>
    </row>
    <row r="48" spans="1:10" ht="13.5">
      <c r="A48" s="171"/>
      <c r="B48" s="986" t="s">
        <v>523</v>
      </c>
      <c r="C48" s="987"/>
      <c r="D48" s="987"/>
      <c r="E48" s="987"/>
      <c r="F48" s="988"/>
      <c r="G48" s="182">
        <v>-1781.1279999999999</v>
      </c>
      <c r="H48" s="183">
        <v>-509.43144799999999</v>
      </c>
      <c r="I48" s="184">
        <v>-38.766199999999998</v>
      </c>
      <c r="J48" s="482">
        <v>-2329.325648</v>
      </c>
    </row>
    <row r="49" spans="1:33" ht="13.5" customHeight="1">
      <c r="A49" s="171"/>
      <c r="B49" s="490"/>
      <c r="C49" s="1051" t="s">
        <v>524</v>
      </c>
      <c r="D49" s="1052"/>
      <c r="E49" s="1052"/>
      <c r="F49" s="1053"/>
      <c r="G49" s="182">
        <v>-1.74</v>
      </c>
      <c r="H49" s="183">
        <v>-9.3169000000000002E-2</v>
      </c>
      <c r="I49" s="184">
        <v>-1.0490000000000001E-2</v>
      </c>
      <c r="J49" s="482">
        <v>-1.8436590000000002</v>
      </c>
    </row>
    <row r="50" spans="1:33" ht="13.5">
      <c r="A50" s="171"/>
      <c r="B50" s="491"/>
      <c r="C50" s="1001" t="s">
        <v>254</v>
      </c>
      <c r="D50" s="987"/>
      <c r="E50" s="987"/>
      <c r="F50" s="988"/>
      <c r="G50" s="182">
        <v>-1779.3879999999999</v>
      </c>
      <c r="H50" s="183">
        <v>-509.338279</v>
      </c>
      <c r="I50" s="184">
        <v>-38.755710000000001</v>
      </c>
      <c r="J50" s="482">
        <v>-2327.4819889999999</v>
      </c>
    </row>
    <row r="51" spans="1:33" ht="13.5">
      <c r="A51" s="171"/>
      <c r="B51" s="986" t="s">
        <v>255</v>
      </c>
      <c r="C51" s="987"/>
      <c r="D51" s="987"/>
      <c r="E51" s="987"/>
      <c r="F51" s="988"/>
      <c r="G51" s="182">
        <v>-224.35599999999999</v>
      </c>
      <c r="H51" s="183">
        <v>-180.66037849999998</v>
      </c>
      <c r="I51" s="184">
        <v>-15.56401</v>
      </c>
      <c r="J51" s="482">
        <v>-420.58038850000003</v>
      </c>
    </row>
    <row r="52" spans="1:33" ht="12.75" customHeight="1">
      <c r="A52" s="171"/>
      <c r="B52" s="489"/>
      <c r="C52" s="985" t="s">
        <v>345</v>
      </c>
      <c r="D52" s="983"/>
      <c r="E52" s="983"/>
      <c r="F52" s="984"/>
      <c r="G52" s="182">
        <v>-26.763000000000002</v>
      </c>
      <c r="H52" s="183">
        <v>-37.735892499999999</v>
      </c>
      <c r="I52" s="184">
        <v>-2.6382099999999999</v>
      </c>
      <c r="J52" s="482">
        <v>-67.137102500000012</v>
      </c>
    </row>
    <row r="53" spans="1:33" ht="12.75" customHeight="1">
      <c r="A53" s="171"/>
      <c r="B53" s="490"/>
      <c r="C53" s="985" t="s">
        <v>257</v>
      </c>
      <c r="D53" s="983"/>
      <c r="E53" s="983"/>
      <c r="F53" s="984"/>
      <c r="G53" s="182">
        <v>-0.79900000000000004</v>
      </c>
      <c r="H53" s="183">
        <v>-0.87353999999999998</v>
      </c>
      <c r="I53" s="184">
        <v>0</v>
      </c>
      <c r="J53" s="482">
        <v>-1.6725399999999999</v>
      </c>
    </row>
    <row r="54" spans="1:33" ht="26.25" hidden="1" customHeight="1">
      <c r="A54" s="171"/>
      <c r="B54" s="490"/>
      <c r="C54" s="985" t="s">
        <v>258</v>
      </c>
      <c r="D54" s="983"/>
      <c r="E54" s="983"/>
      <c r="F54" s="984"/>
      <c r="G54" s="197">
        <v>-9.2999999999999999E-2</v>
      </c>
      <c r="H54" s="183">
        <v>-7.9000000000000001E-2</v>
      </c>
      <c r="I54" s="184">
        <v>0</v>
      </c>
      <c r="J54" s="482">
        <v>-0.17199999999999999</v>
      </c>
    </row>
    <row r="55" spans="1:33" ht="12.75" customHeight="1">
      <c r="A55" s="171"/>
      <c r="B55" s="490"/>
      <c r="C55" s="985" t="s">
        <v>259</v>
      </c>
      <c r="D55" s="983"/>
      <c r="E55" s="983"/>
      <c r="F55" s="984"/>
      <c r="G55" s="182">
        <v>-189.09700000000001</v>
      </c>
      <c r="H55" s="183">
        <v>-135.26941099999999</v>
      </c>
      <c r="I55" s="184">
        <v>-12.69725</v>
      </c>
      <c r="J55" s="482">
        <v>-337.06366099999997</v>
      </c>
    </row>
    <row r="56" spans="1:33" ht="14.25" thickBot="1">
      <c r="A56" s="171"/>
      <c r="B56" s="492"/>
      <c r="C56" s="1083" t="s">
        <v>260</v>
      </c>
      <c r="D56" s="1084"/>
      <c r="E56" s="1084"/>
      <c r="F56" s="1085"/>
      <c r="G56" s="288">
        <v>-7.6040000000000001</v>
      </c>
      <c r="H56" s="486">
        <v>-6.7025350000000001</v>
      </c>
      <c r="I56" s="487">
        <v>-0.22855</v>
      </c>
      <c r="J56" s="488">
        <v>-14.535084999999999</v>
      </c>
    </row>
    <row r="57" spans="1:33" s="192" customFormat="1" ht="14.25" thickBot="1">
      <c r="A57" s="191"/>
      <c r="B57" s="1036" t="s">
        <v>525</v>
      </c>
      <c r="C57" s="1037"/>
      <c r="D57" s="1037"/>
      <c r="E57" s="1037"/>
      <c r="F57" s="1038"/>
      <c r="G57" s="287">
        <v>3325.7060000000001</v>
      </c>
      <c r="H57" s="476">
        <v>1444.1027602829997</v>
      </c>
      <c r="I57" s="477">
        <v>251.43208000000001</v>
      </c>
      <c r="J57" s="493">
        <v>5021.2408402829997</v>
      </c>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row>
    <row r="58" spans="1:33" s="192" customFormat="1" ht="14.25" thickBot="1">
      <c r="A58" s="191"/>
      <c r="B58" s="1036" t="s">
        <v>261</v>
      </c>
      <c r="C58" s="1037"/>
      <c r="D58" s="1037"/>
      <c r="E58" s="1037"/>
      <c r="F58" s="1038"/>
      <c r="G58" s="287">
        <v>1044.7070000000001</v>
      </c>
      <c r="H58" s="476">
        <v>383.95596893999999</v>
      </c>
      <c r="I58" s="477">
        <v>85.143350000000012</v>
      </c>
      <c r="J58" s="261">
        <v>1513.8063189400002</v>
      </c>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row>
    <row r="59" spans="1:33" ht="13.5">
      <c r="A59" s="171"/>
      <c r="B59" s="494" t="s">
        <v>262</v>
      </c>
      <c r="C59" s="495"/>
      <c r="D59" s="495"/>
      <c r="E59" s="495"/>
      <c r="F59" s="496"/>
      <c r="G59" s="478">
        <v>1214.2750000000001</v>
      </c>
      <c r="H59" s="479">
        <v>506.51873144000001</v>
      </c>
      <c r="I59" s="480">
        <v>125.24347999999999</v>
      </c>
      <c r="J59" s="481">
        <v>1846.03721144</v>
      </c>
    </row>
    <row r="60" spans="1:33" ht="14.25" thickBot="1">
      <c r="A60" s="171"/>
      <c r="B60" s="1086" t="s">
        <v>263</v>
      </c>
      <c r="C60" s="1084"/>
      <c r="D60" s="1084"/>
      <c r="E60" s="1084"/>
      <c r="F60" s="1085"/>
      <c r="G60" s="288">
        <v>-169.56800000000001</v>
      </c>
      <c r="H60" s="486">
        <v>-122.56276249999999</v>
      </c>
      <c r="I60" s="487">
        <v>-40.100130000000007</v>
      </c>
      <c r="J60" s="488">
        <v>-332.23089250000004</v>
      </c>
    </row>
    <row r="61" spans="1:33" s="192" customFormat="1" ht="14.25" thickBot="1">
      <c r="A61" s="191"/>
      <c r="B61" s="1087" t="s">
        <v>264</v>
      </c>
      <c r="C61" s="1088"/>
      <c r="D61" s="1089"/>
      <c r="E61" s="1089"/>
      <c r="F61" s="1090"/>
      <c r="G61" s="497">
        <v>145.601</v>
      </c>
      <c r="H61" s="498">
        <v>-3.512</v>
      </c>
      <c r="I61" s="499">
        <v>6.0540000000000003</v>
      </c>
      <c r="J61" s="493">
        <v>148.143</v>
      </c>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row>
    <row r="62" spans="1:33" ht="12.75" customHeight="1">
      <c r="A62" s="171"/>
      <c r="B62" s="1091" t="s">
        <v>265</v>
      </c>
      <c r="C62" s="1079"/>
      <c r="D62" s="1079"/>
      <c r="E62" s="1079"/>
      <c r="F62" s="1080"/>
      <c r="G62" s="500">
        <v>9.0050000000000008</v>
      </c>
      <c r="H62" s="501">
        <v>-4.0659999999999998</v>
      </c>
      <c r="I62" s="502">
        <v>0</v>
      </c>
      <c r="J62" s="503">
        <v>4.9390000000000001</v>
      </c>
    </row>
    <row r="63" spans="1:33" ht="12" customHeight="1">
      <c r="A63" s="171"/>
      <c r="B63" s="1028"/>
      <c r="C63" s="1001" t="s">
        <v>266</v>
      </c>
      <c r="D63" s="987"/>
      <c r="E63" s="987"/>
      <c r="F63" s="988"/>
      <c r="G63" s="182">
        <v>8.2479999999999993</v>
      </c>
      <c r="H63" s="183">
        <v>-4.4649999999999999</v>
      </c>
      <c r="I63" s="184">
        <v>0</v>
      </c>
      <c r="J63" s="482">
        <v>3.7829999999999999</v>
      </c>
    </row>
    <row r="64" spans="1:33" ht="12.75" customHeight="1">
      <c r="A64" s="171"/>
      <c r="B64" s="1029"/>
      <c r="C64" s="1030" t="s">
        <v>267</v>
      </c>
      <c r="D64" s="1031"/>
      <c r="E64" s="1031"/>
      <c r="F64" s="1032"/>
      <c r="G64" s="182">
        <v>0.75700000000000001</v>
      </c>
      <c r="H64" s="183">
        <v>0.39900000000000002</v>
      </c>
      <c r="I64" s="184">
        <v>0</v>
      </c>
      <c r="J64" s="482">
        <v>1.1559999999999999</v>
      </c>
    </row>
    <row r="65" spans="1:33" ht="13.5" customHeight="1">
      <c r="A65" s="171"/>
      <c r="B65" s="982" t="s">
        <v>268</v>
      </c>
      <c r="C65" s="983"/>
      <c r="D65" s="983"/>
      <c r="E65" s="983"/>
      <c r="F65" s="984"/>
      <c r="G65" s="182">
        <v>3.7120000000000002</v>
      </c>
      <c r="H65" s="183">
        <v>0</v>
      </c>
      <c r="I65" s="197">
        <v>0</v>
      </c>
      <c r="J65" s="482">
        <v>3.7120000000000002</v>
      </c>
    </row>
    <row r="66" spans="1:33" ht="26.25" customHeight="1">
      <c r="A66" s="171"/>
      <c r="B66" s="504"/>
      <c r="C66" s="985" t="s">
        <v>348</v>
      </c>
      <c r="D66" s="983"/>
      <c r="E66" s="983"/>
      <c r="F66" s="984"/>
      <c r="G66" s="182">
        <v>3.7120000000000002</v>
      </c>
      <c r="H66" s="183">
        <v>0</v>
      </c>
      <c r="I66" s="184">
        <v>0</v>
      </c>
      <c r="J66" s="482">
        <v>3.7120000000000002</v>
      </c>
    </row>
    <row r="67" spans="1:33" ht="25.5" hidden="1" customHeight="1">
      <c r="A67" s="171"/>
      <c r="B67" s="504"/>
      <c r="C67" s="985" t="s">
        <v>270</v>
      </c>
      <c r="D67" s="983"/>
      <c r="E67" s="983"/>
      <c r="F67" s="984"/>
      <c r="G67" s="182">
        <v>0</v>
      </c>
      <c r="H67" s="183">
        <v>0</v>
      </c>
      <c r="I67" s="184">
        <v>0</v>
      </c>
      <c r="J67" s="482">
        <v>0</v>
      </c>
    </row>
    <row r="68" spans="1:33" ht="12.75" hidden="1" customHeight="1">
      <c r="A68" s="171"/>
      <c r="B68" s="982" t="s">
        <v>271</v>
      </c>
      <c r="C68" s="983"/>
      <c r="D68" s="983"/>
      <c r="E68" s="983"/>
      <c r="F68" s="984"/>
      <c r="G68" s="182">
        <v>0</v>
      </c>
      <c r="H68" s="183">
        <v>0</v>
      </c>
      <c r="I68" s="184">
        <v>0</v>
      </c>
      <c r="J68" s="482">
        <v>0</v>
      </c>
    </row>
    <row r="69" spans="1:33" ht="14.25" customHeight="1">
      <c r="A69" s="171"/>
      <c r="B69" s="982" t="s">
        <v>272</v>
      </c>
      <c r="C69" s="983"/>
      <c r="D69" s="983"/>
      <c r="E69" s="983"/>
      <c r="F69" s="984"/>
      <c r="G69" s="197">
        <v>132.88399999999999</v>
      </c>
      <c r="H69" s="183">
        <v>0</v>
      </c>
      <c r="I69" s="184">
        <v>6.0540000000000003</v>
      </c>
      <c r="J69" s="482">
        <v>139.49199999999999</v>
      </c>
    </row>
    <row r="70" spans="1:33" ht="15" customHeight="1">
      <c r="A70" s="171"/>
      <c r="B70" s="1092"/>
      <c r="C70" s="1052" t="s">
        <v>526</v>
      </c>
      <c r="D70" s="1052"/>
      <c r="E70" s="1052"/>
      <c r="F70" s="1053"/>
      <c r="G70" s="478">
        <v>133</v>
      </c>
      <c r="H70" s="479">
        <v>3</v>
      </c>
      <c r="I70" s="480">
        <v>6</v>
      </c>
      <c r="J70" s="481">
        <v>142</v>
      </c>
    </row>
    <row r="71" spans="1:33" ht="15.75" customHeight="1" thickBot="1">
      <c r="A71" s="171"/>
      <c r="B71" s="1093"/>
      <c r="C71" s="1073" t="s">
        <v>527</v>
      </c>
      <c r="D71" s="1073"/>
      <c r="E71" s="1073"/>
      <c r="F71" s="1074"/>
      <c r="G71" s="505">
        <v>0</v>
      </c>
      <c r="H71" s="506">
        <v>-3</v>
      </c>
      <c r="I71" s="507">
        <v>0</v>
      </c>
      <c r="J71" s="508">
        <v>-3</v>
      </c>
    </row>
    <row r="72" spans="1:33" s="192" customFormat="1" ht="30" customHeight="1" thickBot="1">
      <c r="A72" s="191"/>
      <c r="B72" s="1075" t="s">
        <v>273</v>
      </c>
      <c r="C72" s="1076"/>
      <c r="D72" s="1076"/>
      <c r="E72" s="1076"/>
      <c r="F72" s="1077"/>
      <c r="G72" s="287">
        <v>0</v>
      </c>
      <c r="H72" s="476">
        <v>0</v>
      </c>
      <c r="I72" s="477">
        <v>0</v>
      </c>
      <c r="J72" s="261">
        <v>0</v>
      </c>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row>
    <row r="73" spans="1:33" ht="25.5" hidden="1" customHeight="1">
      <c r="A73" s="171"/>
      <c r="B73" s="509"/>
      <c r="C73" s="1078" t="s">
        <v>274</v>
      </c>
      <c r="D73" s="1079"/>
      <c r="E73" s="1079"/>
      <c r="F73" s="1080"/>
      <c r="G73" s="478">
        <v>0</v>
      </c>
      <c r="H73" s="479">
        <v>0</v>
      </c>
      <c r="I73" s="480">
        <v>0</v>
      </c>
      <c r="J73" s="481">
        <v>0</v>
      </c>
    </row>
    <row r="74" spans="1:33" ht="27" hidden="1" customHeight="1">
      <c r="A74" s="171"/>
      <c r="B74" s="504"/>
      <c r="C74" s="474"/>
      <c r="D74" s="985" t="s">
        <v>275</v>
      </c>
      <c r="E74" s="1081"/>
      <c r="F74" s="1082"/>
      <c r="G74" s="182">
        <v>0</v>
      </c>
      <c r="H74" s="183">
        <v>0</v>
      </c>
      <c r="I74" s="184">
        <v>0</v>
      </c>
      <c r="J74" s="482">
        <v>0</v>
      </c>
    </row>
    <row r="75" spans="1:33" ht="26.25" hidden="1" customHeight="1">
      <c r="A75" s="171"/>
      <c r="B75" s="504"/>
      <c r="C75" s="474"/>
      <c r="D75" s="985" t="s">
        <v>276</v>
      </c>
      <c r="E75" s="983"/>
      <c r="F75" s="984"/>
      <c r="G75" s="182">
        <v>0</v>
      </c>
      <c r="H75" s="183">
        <v>0</v>
      </c>
      <c r="I75" s="184">
        <v>0</v>
      </c>
      <c r="J75" s="482">
        <v>0</v>
      </c>
    </row>
    <row r="76" spans="1:33" ht="25.5" hidden="1" customHeight="1">
      <c r="A76" s="171"/>
      <c r="B76" s="504"/>
      <c r="C76" s="985" t="s">
        <v>277</v>
      </c>
      <c r="D76" s="983"/>
      <c r="E76" s="983"/>
      <c r="F76" s="984"/>
      <c r="G76" s="182">
        <v>0</v>
      </c>
      <c r="H76" s="183">
        <v>0</v>
      </c>
      <c r="I76" s="184">
        <v>0</v>
      </c>
      <c r="J76" s="482">
        <v>0</v>
      </c>
    </row>
    <row r="77" spans="1:33" ht="27" hidden="1" customHeight="1">
      <c r="A77" s="171"/>
      <c r="B77" s="504"/>
      <c r="C77" s="474"/>
      <c r="D77" s="985" t="s">
        <v>278</v>
      </c>
      <c r="E77" s="983"/>
      <c r="F77" s="984"/>
      <c r="G77" s="182">
        <v>0</v>
      </c>
      <c r="H77" s="183">
        <v>0</v>
      </c>
      <c r="I77" s="184">
        <v>0</v>
      </c>
      <c r="J77" s="482">
        <v>0</v>
      </c>
    </row>
    <row r="78" spans="1:33" ht="29.25" hidden="1" customHeight="1">
      <c r="A78" s="171"/>
      <c r="B78" s="504"/>
      <c r="C78" s="474"/>
      <c r="D78" s="985" t="s">
        <v>279</v>
      </c>
      <c r="E78" s="983"/>
      <c r="F78" s="984"/>
      <c r="G78" s="182">
        <v>0</v>
      </c>
      <c r="H78" s="183">
        <v>0</v>
      </c>
      <c r="I78" s="184">
        <v>0</v>
      </c>
      <c r="J78" s="482">
        <v>0</v>
      </c>
    </row>
    <row r="79" spans="1:33" ht="27" hidden="1" customHeight="1">
      <c r="A79" s="171"/>
      <c r="B79" s="504"/>
      <c r="C79" s="474"/>
      <c r="D79" s="1022" t="s">
        <v>280</v>
      </c>
      <c r="E79" s="1023"/>
      <c r="F79" s="1024"/>
      <c r="G79" s="182">
        <v>0</v>
      </c>
      <c r="H79" s="183">
        <v>0</v>
      </c>
      <c r="I79" s="184">
        <v>0</v>
      </c>
      <c r="J79" s="482">
        <v>0</v>
      </c>
    </row>
    <row r="80" spans="1:33" ht="27.75" hidden="1" customHeight="1">
      <c r="A80" s="171"/>
      <c r="B80" s="510"/>
      <c r="C80" s="1067" t="s">
        <v>281</v>
      </c>
      <c r="D80" s="1068"/>
      <c r="E80" s="1068"/>
      <c r="F80" s="1069"/>
      <c r="G80" s="288">
        <v>0</v>
      </c>
      <c r="H80" s="486">
        <v>0</v>
      </c>
      <c r="I80" s="487">
        <v>0</v>
      </c>
      <c r="J80" s="511">
        <v>0</v>
      </c>
    </row>
    <row r="81" spans="1:33" s="192" customFormat="1" ht="13.5" customHeight="1" thickBot="1">
      <c r="A81" s="191"/>
      <c r="B81" s="1075" t="s">
        <v>282</v>
      </c>
      <c r="C81" s="1076"/>
      <c r="D81" s="1076"/>
      <c r="E81" s="1076"/>
      <c r="F81" s="1077"/>
      <c r="G81" s="287">
        <v>191.678</v>
      </c>
      <c r="H81" s="476">
        <v>109.60764618100001</v>
      </c>
      <c r="I81" s="477">
        <v>17.10746</v>
      </c>
      <c r="J81" s="179">
        <v>318.39310618100001</v>
      </c>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row>
    <row r="82" spans="1:33" ht="13.5">
      <c r="A82" s="171"/>
      <c r="B82" s="1039" t="s">
        <v>283</v>
      </c>
      <c r="C82" s="1040"/>
      <c r="D82" s="1040"/>
      <c r="E82" s="1040"/>
      <c r="F82" s="1041"/>
      <c r="G82" s="478">
        <v>162.9</v>
      </c>
      <c r="H82" s="479">
        <v>-328.47159381900002</v>
      </c>
      <c r="I82" s="480">
        <v>14.769440000000001</v>
      </c>
      <c r="J82" s="503">
        <v>-150.80215381900001</v>
      </c>
    </row>
    <row r="83" spans="1:33" ht="13.5">
      <c r="A83" s="171"/>
      <c r="B83" s="986" t="s">
        <v>284</v>
      </c>
      <c r="C83" s="987"/>
      <c r="D83" s="987"/>
      <c r="E83" s="987"/>
      <c r="F83" s="988"/>
      <c r="G83" s="182">
        <v>6.3780000000000001</v>
      </c>
      <c r="H83" s="183">
        <v>434.84399999999999</v>
      </c>
      <c r="I83" s="184">
        <v>3.6995299999999989</v>
      </c>
      <c r="J83" s="482">
        <v>444.92153000000002</v>
      </c>
    </row>
    <row r="84" spans="1:33" ht="14.25" thickBot="1">
      <c r="A84" s="171"/>
      <c r="B84" s="1070" t="s">
        <v>285</v>
      </c>
      <c r="C84" s="1071"/>
      <c r="D84" s="1071"/>
      <c r="E84" s="1071"/>
      <c r="F84" s="1072"/>
      <c r="G84" s="288">
        <v>22.4</v>
      </c>
      <c r="H84" s="486">
        <v>3.2352399999999997</v>
      </c>
      <c r="I84" s="487">
        <v>-1.36151</v>
      </c>
      <c r="J84" s="488">
        <v>24.27373</v>
      </c>
    </row>
    <row r="85" spans="1:33" s="199" customFormat="1" ht="14.25" thickBot="1">
      <c r="A85" s="198"/>
      <c r="B85" s="1036" t="s">
        <v>286</v>
      </c>
      <c r="C85" s="1037"/>
      <c r="D85" s="1037"/>
      <c r="E85" s="1037"/>
      <c r="F85" s="1038"/>
      <c r="G85" s="287">
        <v>409.39800000000002</v>
      </c>
      <c r="H85" s="476">
        <v>152.857945</v>
      </c>
      <c r="I85" s="477">
        <v>61.159939999999999</v>
      </c>
      <c r="J85" s="261">
        <v>623.415885</v>
      </c>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row>
    <row r="86" spans="1:33" ht="12.75" customHeight="1">
      <c r="A86" s="171"/>
      <c r="B86" s="1091" t="s">
        <v>287</v>
      </c>
      <c r="C86" s="1079"/>
      <c r="D86" s="1079"/>
      <c r="E86" s="1079"/>
      <c r="F86" s="1080"/>
      <c r="G86" s="478">
        <v>18.96</v>
      </c>
      <c r="H86" s="479">
        <v>30.553000000000001</v>
      </c>
      <c r="I86" s="480">
        <v>14.55241</v>
      </c>
      <c r="J86" s="481">
        <v>64.06541</v>
      </c>
    </row>
    <row r="87" spans="1:33" ht="12.75" customHeight="1">
      <c r="A87" s="171"/>
      <c r="B87" s="982" t="s">
        <v>288</v>
      </c>
      <c r="C87" s="983"/>
      <c r="D87" s="983"/>
      <c r="E87" s="983"/>
      <c r="F87" s="984"/>
      <c r="G87" s="182">
        <v>1.3640000000000001</v>
      </c>
      <c r="H87" s="183">
        <v>0.157</v>
      </c>
      <c r="I87" s="184">
        <v>0.33200000000000002</v>
      </c>
      <c r="J87" s="482">
        <v>1.853</v>
      </c>
    </row>
    <row r="88" spans="1:33" ht="13.5" customHeight="1">
      <c r="A88" s="171"/>
      <c r="B88" s="986" t="s">
        <v>289</v>
      </c>
      <c r="C88" s="987"/>
      <c r="D88" s="987"/>
      <c r="E88" s="987"/>
      <c r="F88" s="988"/>
      <c r="G88" s="182">
        <v>16.738</v>
      </c>
      <c r="H88" s="183">
        <v>1.248</v>
      </c>
      <c r="I88" s="184">
        <v>6.2E-2</v>
      </c>
      <c r="J88" s="482">
        <v>18.047999999999998</v>
      </c>
    </row>
    <row r="89" spans="1:33" ht="12.75" customHeight="1">
      <c r="A89" s="171"/>
      <c r="B89" s="982" t="s">
        <v>290</v>
      </c>
      <c r="C89" s="983"/>
      <c r="D89" s="983"/>
      <c r="E89" s="983"/>
      <c r="F89" s="984"/>
      <c r="G89" s="182">
        <v>233.49799999999999</v>
      </c>
      <c r="H89" s="183">
        <v>36.465621500000005</v>
      </c>
      <c r="I89" s="184">
        <v>20.00404</v>
      </c>
      <c r="J89" s="482">
        <v>289.96766149999996</v>
      </c>
    </row>
    <row r="90" spans="1:33" ht="13.5">
      <c r="A90" s="171"/>
      <c r="B90" s="986" t="s">
        <v>291</v>
      </c>
      <c r="C90" s="987"/>
      <c r="D90" s="987"/>
      <c r="E90" s="987"/>
      <c r="F90" s="988"/>
      <c r="G90" s="182">
        <v>0.216</v>
      </c>
      <c r="H90" s="183">
        <v>0</v>
      </c>
      <c r="I90" s="184">
        <v>0</v>
      </c>
      <c r="J90" s="482">
        <v>0.216</v>
      </c>
    </row>
    <row r="91" spans="1:33" ht="13.5">
      <c r="A91" s="171"/>
      <c r="B91" s="986" t="s">
        <v>23</v>
      </c>
      <c r="C91" s="987"/>
      <c r="D91" s="987"/>
      <c r="E91" s="987"/>
      <c r="F91" s="988"/>
      <c r="G91" s="182">
        <v>95.716999999999999</v>
      </c>
      <c r="H91" s="183">
        <v>46.696748499999998</v>
      </c>
      <c r="I91" s="184">
        <v>21.581580000000002</v>
      </c>
      <c r="J91" s="482">
        <v>163.9953285</v>
      </c>
    </row>
    <row r="92" spans="1:33" ht="14.25" customHeight="1">
      <c r="A92" s="171"/>
      <c r="B92" s="982" t="s">
        <v>292</v>
      </c>
      <c r="C92" s="983"/>
      <c r="D92" s="983"/>
      <c r="E92" s="983"/>
      <c r="F92" s="984"/>
      <c r="G92" s="182">
        <v>39.408000000000001</v>
      </c>
      <c r="H92" s="183">
        <v>29.132999999999999</v>
      </c>
      <c r="I92" s="184">
        <v>4.48691</v>
      </c>
      <c r="J92" s="482">
        <v>73.027910000000006</v>
      </c>
    </row>
    <row r="93" spans="1:33" ht="14.25" thickBot="1">
      <c r="A93" s="171"/>
      <c r="B93" s="1094" t="s">
        <v>24</v>
      </c>
      <c r="C93" s="1095"/>
      <c r="D93" s="1095"/>
      <c r="E93" s="1095"/>
      <c r="F93" s="1096"/>
      <c r="G93" s="288">
        <v>3.4969999999999999</v>
      </c>
      <c r="H93" s="486">
        <v>8.6045750000000005</v>
      </c>
      <c r="I93" s="487">
        <v>0.14099999999999999</v>
      </c>
      <c r="J93" s="488">
        <v>12.242575</v>
      </c>
    </row>
    <row r="94" spans="1:33" s="199" customFormat="1" ht="30.75" customHeight="1" thickBot="1">
      <c r="A94" s="198"/>
      <c r="B94" s="1075" t="s">
        <v>293</v>
      </c>
      <c r="C94" s="1076"/>
      <c r="D94" s="1076"/>
      <c r="E94" s="1076"/>
      <c r="F94" s="1077"/>
      <c r="G94" s="287">
        <v>-1100.827</v>
      </c>
      <c r="H94" s="476">
        <v>-813.48596866000003</v>
      </c>
      <c r="I94" s="477">
        <v>-90.764479999999992</v>
      </c>
      <c r="J94" s="261">
        <v>-2005.0774486600001</v>
      </c>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row>
    <row r="95" spans="1:33" ht="14.25" customHeight="1">
      <c r="A95" s="171"/>
      <c r="B95" s="1039" t="s">
        <v>294</v>
      </c>
      <c r="C95" s="1040"/>
      <c r="D95" s="1040"/>
      <c r="E95" s="1040"/>
      <c r="F95" s="1041"/>
      <c r="G95" s="478">
        <v>-4108.3720000000003</v>
      </c>
      <c r="H95" s="479">
        <v>-1162.01648716</v>
      </c>
      <c r="I95" s="480">
        <v>-294.02643999999998</v>
      </c>
      <c r="J95" s="481">
        <v>-5564.4149271600008</v>
      </c>
    </row>
    <row r="96" spans="1:33" ht="24.75" customHeight="1">
      <c r="A96" s="171"/>
      <c r="B96" s="504"/>
      <c r="C96" s="985" t="s">
        <v>295</v>
      </c>
      <c r="D96" s="983"/>
      <c r="E96" s="983"/>
      <c r="F96" s="984"/>
      <c r="G96" s="182">
        <v>-3301.797</v>
      </c>
      <c r="H96" s="183">
        <v>-1011.63333716</v>
      </c>
      <c r="I96" s="184">
        <v>-281.84044</v>
      </c>
      <c r="J96" s="482">
        <v>-4595.2707771599999</v>
      </c>
    </row>
    <row r="97" spans="1:33" ht="27.75" customHeight="1">
      <c r="A97" s="171"/>
      <c r="B97" s="504"/>
      <c r="C97" s="985" t="s">
        <v>296</v>
      </c>
      <c r="D97" s="983"/>
      <c r="E97" s="983"/>
      <c r="F97" s="984"/>
      <c r="G97" s="182">
        <v>-806.57500000000005</v>
      </c>
      <c r="H97" s="183">
        <v>-150.38315</v>
      </c>
      <c r="I97" s="184">
        <v>-12.186</v>
      </c>
      <c r="J97" s="482">
        <v>-969.14414999999997</v>
      </c>
    </row>
    <row r="98" spans="1:33" ht="27" customHeight="1">
      <c r="A98" s="171"/>
      <c r="B98" s="982" t="s">
        <v>297</v>
      </c>
      <c r="C98" s="983"/>
      <c r="D98" s="983"/>
      <c r="E98" s="983"/>
      <c r="F98" s="984"/>
      <c r="G98" s="182">
        <v>3007.5450000000001</v>
      </c>
      <c r="H98" s="183">
        <v>627.35427849999996</v>
      </c>
      <c r="I98" s="184">
        <v>210.87995999999998</v>
      </c>
      <c r="J98" s="482">
        <v>3845.7792384999998</v>
      </c>
    </row>
    <row r="99" spans="1:33" ht="27" customHeight="1">
      <c r="A99" s="171"/>
      <c r="B99" s="504"/>
      <c r="C99" s="985" t="s">
        <v>360</v>
      </c>
      <c r="D99" s="983"/>
      <c r="E99" s="983"/>
      <c r="F99" s="984"/>
      <c r="G99" s="182">
        <v>3001.7689999999998</v>
      </c>
      <c r="H99" s="183">
        <v>613.52427850000004</v>
      </c>
      <c r="I99" s="184">
        <v>206.73095999999998</v>
      </c>
      <c r="J99" s="482">
        <v>3822.0242385000001</v>
      </c>
    </row>
    <row r="100" spans="1:33" ht="26.25" customHeight="1">
      <c r="A100" s="171"/>
      <c r="B100" s="504"/>
      <c r="C100" s="985" t="s">
        <v>299</v>
      </c>
      <c r="D100" s="983"/>
      <c r="E100" s="983"/>
      <c r="F100" s="984"/>
      <c r="G100" s="182">
        <v>5.7759999999999998</v>
      </c>
      <c r="H100" s="183">
        <v>13.83</v>
      </c>
      <c r="I100" s="184">
        <v>4.149</v>
      </c>
      <c r="J100" s="482">
        <v>23.754999999999999</v>
      </c>
    </row>
    <row r="101" spans="1:33" ht="16.5" customHeight="1" thickBot="1">
      <c r="A101" s="171"/>
      <c r="B101" s="1070" t="s">
        <v>300</v>
      </c>
      <c r="C101" s="1071"/>
      <c r="D101" s="1071"/>
      <c r="E101" s="1071"/>
      <c r="F101" s="1072"/>
      <c r="G101" s="288">
        <v>0</v>
      </c>
      <c r="H101" s="486">
        <v>-278.82375999999999</v>
      </c>
      <c r="I101" s="487">
        <v>-7.6180000000000003</v>
      </c>
      <c r="J101" s="488">
        <v>-286.44175999999999</v>
      </c>
    </row>
    <row r="102" spans="1:33" s="199" customFormat="1" ht="12.75" customHeight="1" thickBot="1">
      <c r="A102" s="198"/>
      <c r="B102" s="1104" t="s">
        <v>301</v>
      </c>
      <c r="C102" s="1105"/>
      <c r="D102" s="1105"/>
      <c r="E102" s="1105"/>
      <c r="F102" s="1106"/>
      <c r="G102" s="287">
        <v>0</v>
      </c>
      <c r="H102" s="476">
        <v>-0.78700000000000003</v>
      </c>
      <c r="I102" s="477">
        <v>0</v>
      </c>
      <c r="J102" s="261">
        <v>-0.78700000000000003</v>
      </c>
      <c r="K102" s="198"/>
      <c r="L102" s="198"/>
      <c r="M102" s="198"/>
      <c r="N102" s="198"/>
      <c r="O102" s="198"/>
      <c r="P102" s="198"/>
      <c r="Q102" s="198"/>
      <c r="R102" s="198"/>
      <c r="S102" s="198"/>
      <c r="T102" s="198"/>
      <c r="U102" s="198"/>
      <c r="V102" s="198"/>
      <c r="W102" s="198"/>
      <c r="X102" s="198"/>
      <c r="Y102" s="198"/>
      <c r="Z102" s="198"/>
      <c r="AA102" s="198"/>
      <c r="AB102" s="198"/>
      <c r="AC102" s="198"/>
      <c r="AD102" s="198"/>
      <c r="AE102" s="198"/>
      <c r="AF102" s="198"/>
      <c r="AG102" s="198"/>
    </row>
    <row r="103" spans="1:33" ht="15.75" customHeight="1" thickBot="1">
      <c r="A103" s="171"/>
      <c r="B103" s="1091" t="s">
        <v>302</v>
      </c>
      <c r="C103" s="1079"/>
      <c r="D103" s="1079"/>
      <c r="E103" s="1079"/>
      <c r="F103" s="1080"/>
      <c r="G103" s="478">
        <v>0</v>
      </c>
      <c r="H103" s="479">
        <v>-0.78700000000000003</v>
      </c>
      <c r="I103" s="480">
        <v>0</v>
      </c>
      <c r="J103" s="481">
        <v>-0.78700000000000003</v>
      </c>
    </row>
    <row r="104" spans="1:33" ht="15.75" hidden="1" customHeight="1">
      <c r="A104" s="171"/>
      <c r="B104" s="1101" t="s">
        <v>303</v>
      </c>
      <c r="C104" s="1102"/>
      <c r="D104" s="1102"/>
      <c r="E104" s="1102"/>
      <c r="F104" s="1103"/>
      <c r="G104" s="288">
        <v>0</v>
      </c>
      <c r="H104" s="486">
        <v>0</v>
      </c>
      <c r="I104" s="487">
        <v>0</v>
      </c>
      <c r="J104" s="488">
        <v>0</v>
      </c>
    </row>
    <row r="105" spans="1:33" s="199" customFormat="1" ht="14.25" thickBot="1">
      <c r="A105" s="198"/>
      <c r="B105" s="1036" t="s">
        <v>304</v>
      </c>
      <c r="C105" s="1037"/>
      <c r="D105" s="1037"/>
      <c r="E105" s="1037"/>
      <c r="F105" s="1038"/>
      <c r="G105" s="287">
        <v>-1051.066</v>
      </c>
      <c r="H105" s="476">
        <v>-724.87375450000002</v>
      </c>
      <c r="I105" s="477">
        <v>-170.88783000000001</v>
      </c>
      <c r="J105" s="261">
        <v>-1946.8275845000001</v>
      </c>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row>
    <row r="106" spans="1:33" s="199" customFormat="1" ht="14.25" thickBot="1">
      <c r="A106" s="198"/>
      <c r="B106" s="1036" t="s">
        <v>305</v>
      </c>
      <c r="C106" s="1037"/>
      <c r="D106" s="1037"/>
      <c r="E106" s="1037"/>
      <c r="F106" s="1038"/>
      <c r="G106" s="287">
        <v>-271.28699999999998</v>
      </c>
      <c r="H106" s="476">
        <v>-192.98120250000002</v>
      </c>
      <c r="I106" s="477">
        <v>-39.159309999999998</v>
      </c>
      <c r="J106" s="261">
        <v>-503.42751250000003</v>
      </c>
      <c r="K106" s="198"/>
      <c r="L106" s="198"/>
      <c r="M106" s="198"/>
      <c r="N106" s="198"/>
      <c r="O106" s="198"/>
      <c r="P106" s="198"/>
      <c r="Q106" s="198"/>
      <c r="R106" s="198"/>
      <c r="S106" s="198"/>
      <c r="T106" s="198"/>
      <c r="U106" s="198"/>
      <c r="V106" s="198"/>
      <c r="W106" s="198"/>
      <c r="X106" s="198"/>
      <c r="Y106" s="198"/>
      <c r="Z106" s="198"/>
      <c r="AA106" s="198"/>
      <c r="AB106" s="198"/>
      <c r="AC106" s="198"/>
      <c r="AD106" s="198"/>
      <c r="AE106" s="198"/>
      <c r="AF106" s="198"/>
      <c r="AG106" s="198"/>
    </row>
    <row r="107" spans="1:33" s="199" customFormat="1" ht="14.25" thickBot="1">
      <c r="A107" s="198"/>
      <c r="B107" s="1036" t="s">
        <v>306</v>
      </c>
      <c r="C107" s="1037"/>
      <c r="D107" s="1037"/>
      <c r="E107" s="1037"/>
      <c r="F107" s="1038"/>
      <c r="G107" s="287">
        <v>-1465.396</v>
      </c>
      <c r="H107" s="476">
        <v>-863.78406700000005</v>
      </c>
      <c r="I107" s="262">
        <v>-193.90382</v>
      </c>
      <c r="J107" s="261">
        <v>-2523.0838869999998</v>
      </c>
      <c r="K107" s="198"/>
      <c r="L107" s="198"/>
      <c r="M107" s="198"/>
      <c r="N107" s="198"/>
      <c r="O107" s="198"/>
      <c r="P107" s="198"/>
      <c r="Q107" s="198"/>
      <c r="R107" s="198"/>
      <c r="S107" s="198"/>
      <c r="T107" s="198"/>
      <c r="U107" s="198"/>
      <c r="V107" s="198"/>
      <c r="W107" s="198"/>
      <c r="X107" s="198"/>
      <c r="Y107" s="198"/>
      <c r="Z107" s="198"/>
      <c r="AA107" s="198"/>
      <c r="AB107" s="198"/>
      <c r="AC107" s="198"/>
      <c r="AD107" s="198"/>
      <c r="AE107" s="198"/>
      <c r="AF107" s="198"/>
      <c r="AG107" s="198"/>
    </row>
    <row r="108" spans="1:33" ht="13.5">
      <c r="A108" s="171"/>
      <c r="B108" s="1039" t="s">
        <v>307</v>
      </c>
      <c r="C108" s="1040"/>
      <c r="D108" s="1040"/>
      <c r="E108" s="1040"/>
      <c r="F108" s="1041"/>
      <c r="G108" s="478">
        <v>-790.59699999999998</v>
      </c>
      <c r="H108" s="479">
        <v>-683.73114650000002</v>
      </c>
      <c r="I108" s="480">
        <v>-152.52120000000002</v>
      </c>
      <c r="J108" s="481">
        <v>-1626.8493464999999</v>
      </c>
    </row>
    <row r="109" spans="1:33" ht="13.5">
      <c r="A109" s="171"/>
      <c r="B109" s="1097" t="s">
        <v>308</v>
      </c>
      <c r="C109" s="1049"/>
      <c r="D109" s="1049"/>
      <c r="E109" s="1049"/>
      <c r="F109" s="1050"/>
      <c r="G109" s="182">
        <v>-294.291</v>
      </c>
      <c r="H109" s="183">
        <v>-87.827202</v>
      </c>
      <c r="I109" s="184">
        <v>-8.0527899999999999</v>
      </c>
      <c r="J109" s="482">
        <v>-390.17099199999996</v>
      </c>
    </row>
    <row r="110" spans="1:33" ht="13.5" hidden="1" customHeight="1">
      <c r="A110" s="171"/>
      <c r="B110" s="490"/>
      <c r="C110" s="1001" t="s">
        <v>309</v>
      </c>
      <c r="D110" s="987"/>
      <c r="E110" s="987"/>
      <c r="F110" s="988"/>
      <c r="G110" s="182">
        <v>0</v>
      </c>
      <c r="H110" s="183">
        <v>0</v>
      </c>
      <c r="I110" s="184">
        <v>0</v>
      </c>
      <c r="J110" s="482">
        <v>0</v>
      </c>
    </row>
    <row r="111" spans="1:33" ht="12.75" hidden="1" customHeight="1">
      <c r="A111" s="171"/>
      <c r="B111" s="490"/>
      <c r="C111" s="1067" t="s">
        <v>310</v>
      </c>
      <c r="D111" s="1068"/>
      <c r="E111" s="1068"/>
      <c r="F111" s="1069"/>
      <c r="G111" s="182">
        <v>0</v>
      </c>
      <c r="H111" s="183">
        <v>-1E-3</v>
      </c>
      <c r="I111" s="184">
        <v>0</v>
      </c>
      <c r="J111" s="482">
        <v>-1E-3</v>
      </c>
    </row>
    <row r="112" spans="1:33" ht="12.75" customHeight="1">
      <c r="A112" s="171"/>
      <c r="B112" s="982" t="s">
        <v>311</v>
      </c>
      <c r="C112" s="983"/>
      <c r="D112" s="983"/>
      <c r="E112" s="983"/>
      <c r="F112" s="984"/>
      <c r="G112" s="182">
        <v>-280.11799999999999</v>
      </c>
      <c r="H112" s="183">
        <v>-35.076999999999998</v>
      </c>
      <c r="I112" s="184">
        <v>-19.89725</v>
      </c>
      <c r="J112" s="482">
        <v>-335.09224999999998</v>
      </c>
    </row>
    <row r="113" spans="1:33" ht="13.5">
      <c r="A113" s="171"/>
      <c r="B113" s="986" t="s">
        <v>312</v>
      </c>
      <c r="C113" s="987"/>
      <c r="D113" s="987"/>
      <c r="E113" s="987"/>
      <c r="F113" s="988"/>
      <c r="G113" s="182">
        <v>-1.7230000000000001</v>
      </c>
      <c r="H113" s="183">
        <v>-4.4550000000000001</v>
      </c>
      <c r="I113" s="184">
        <v>0</v>
      </c>
      <c r="J113" s="482">
        <v>-6.1779999999999999</v>
      </c>
    </row>
    <row r="114" spans="1:33" ht="13.5">
      <c r="A114" s="171"/>
      <c r="B114" s="986" t="s">
        <v>33</v>
      </c>
      <c r="C114" s="987"/>
      <c r="D114" s="987"/>
      <c r="E114" s="987"/>
      <c r="F114" s="988"/>
      <c r="G114" s="182">
        <v>-95.837000000000003</v>
      </c>
      <c r="H114" s="183">
        <v>-48.388700499999999</v>
      </c>
      <c r="I114" s="184">
        <v>-9.1063800000000015</v>
      </c>
      <c r="J114" s="482">
        <v>-153.33208050000002</v>
      </c>
    </row>
    <row r="115" spans="1:33" ht="14.25" thickBot="1">
      <c r="A115" s="171"/>
      <c r="B115" s="1098" t="s">
        <v>34</v>
      </c>
      <c r="C115" s="1099"/>
      <c r="D115" s="1099"/>
      <c r="E115" s="1099"/>
      <c r="F115" s="1100"/>
      <c r="G115" s="288">
        <v>-2.83</v>
      </c>
      <c r="H115" s="486">
        <v>-4.3040180000000001</v>
      </c>
      <c r="I115" s="487">
        <v>-4.3262</v>
      </c>
      <c r="J115" s="488">
        <v>-11.460218000000001</v>
      </c>
    </row>
    <row r="116" spans="1:33" s="199" customFormat="1" ht="14.25" thickBot="1">
      <c r="A116" s="198"/>
      <c r="B116" s="1036" t="s">
        <v>362</v>
      </c>
      <c r="C116" s="1037"/>
      <c r="D116" s="1037"/>
      <c r="E116" s="1037"/>
      <c r="F116" s="1038"/>
      <c r="G116" s="512">
        <v>1228.5139999999999</v>
      </c>
      <c r="H116" s="513">
        <v>-508.89967225600009</v>
      </c>
      <c r="I116" s="514">
        <v>-73.818610000000007</v>
      </c>
      <c r="J116" s="515">
        <v>645.79571774399994</v>
      </c>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row>
    <row r="117" spans="1:33">
      <c r="D117" s="171"/>
      <c r="F117" s="171"/>
    </row>
    <row r="118" spans="1:33">
      <c r="E118" s="1025" t="s">
        <v>392</v>
      </c>
      <c r="F118" s="1025"/>
    </row>
  </sheetData>
  <mergeCells count="120">
    <mergeCell ref="E118:F118"/>
    <mergeCell ref="B107:F107"/>
    <mergeCell ref="B108:F108"/>
    <mergeCell ref="B109:F109"/>
    <mergeCell ref="C110:F110"/>
    <mergeCell ref="C111:F111"/>
    <mergeCell ref="B112:F112"/>
    <mergeCell ref="B116:F116"/>
    <mergeCell ref="C99:F99"/>
    <mergeCell ref="C100:F100"/>
    <mergeCell ref="B113:F113"/>
    <mergeCell ref="B114:F114"/>
    <mergeCell ref="B115:F115"/>
    <mergeCell ref="B103:F103"/>
    <mergeCell ref="B104:F104"/>
    <mergeCell ref="B105:F105"/>
    <mergeCell ref="B106:F106"/>
    <mergeCell ref="B101:F101"/>
    <mergeCell ref="B102:F102"/>
    <mergeCell ref="B68:F68"/>
    <mergeCell ref="B69:F69"/>
    <mergeCell ref="B70:B71"/>
    <mergeCell ref="B65:F65"/>
    <mergeCell ref="C66:F66"/>
    <mergeCell ref="B95:F95"/>
    <mergeCell ref="C96:F96"/>
    <mergeCell ref="C97:F97"/>
    <mergeCell ref="B98:F98"/>
    <mergeCell ref="B91:F91"/>
    <mergeCell ref="B92:F92"/>
    <mergeCell ref="B93:F93"/>
    <mergeCell ref="B94:F94"/>
    <mergeCell ref="B89:F89"/>
    <mergeCell ref="B90:F90"/>
    <mergeCell ref="B86:F86"/>
    <mergeCell ref="B87:F87"/>
    <mergeCell ref="B88:F88"/>
    <mergeCell ref="C55:F55"/>
    <mergeCell ref="B83:F83"/>
    <mergeCell ref="B84:F84"/>
    <mergeCell ref="B85:F85"/>
    <mergeCell ref="C70:F70"/>
    <mergeCell ref="C71:F71"/>
    <mergeCell ref="B72:F72"/>
    <mergeCell ref="C73:F73"/>
    <mergeCell ref="D74:F74"/>
    <mergeCell ref="D75:F75"/>
    <mergeCell ref="C76:F76"/>
    <mergeCell ref="D77:F77"/>
    <mergeCell ref="D78:F78"/>
    <mergeCell ref="C67:F67"/>
    <mergeCell ref="D79:F79"/>
    <mergeCell ref="C80:F80"/>
    <mergeCell ref="B81:F81"/>
    <mergeCell ref="B82:F82"/>
    <mergeCell ref="C56:F56"/>
    <mergeCell ref="B57:F57"/>
    <mergeCell ref="B58:F58"/>
    <mergeCell ref="B60:F60"/>
    <mergeCell ref="B61:F61"/>
    <mergeCell ref="B62:F62"/>
    <mergeCell ref="C50:F50"/>
    <mergeCell ref="B51:F51"/>
    <mergeCell ref="C52:F52"/>
    <mergeCell ref="C53:F53"/>
    <mergeCell ref="C54:F54"/>
    <mergeCell ref="C45:F45"/>
    <mergeCell ref="C46:F46"/>
    <mergeCell ref="C47:F47"/>
    <mergeCell ref="B48:F48"/>
    <mergeCell ref="C49:F49"/>
    <mergeCell ref="C28:F28"/>
    <mergeCell ref="C29:F29"/>
    <mergeCell ref="C44:F44"/>
    <mergeCell ref="C39:F39"/>
    <mergeCell ref="B40:F40"/>
    <mergeCell ref="B41:F41"/>
    <mergeCell ref="C42:F42"/>
    <mergeCell ref="C34:F34"/>
    <mergeCell ref="C35:F35"/>
    <mergeCell ref="B36:F36"/>
    <mergeCell ref="B37:B39"/>
    <mergeCell ref="C38:F38"/>
    <mergeCell ref="C43:F43"/>
    <mergeCell ref="B26:B30"/>
    <mergeCell ref="C26:F26"/>
    <mergeCell ref="C27:F27"/>
    <mergeCell ref="I3:J3"/>
    <mergeCell ref="B6:F6"/>
    <mergeCell ref="B7:F7"/>
    <mergeCell ref="B8:B9"/>
    <mergeCell ref="C9:F9"/>
    <mergeCell ref="B10:F10"/>
    <mergeCell ref="B11:B13"/>
    <mergeCell ref="G4:J4"/>
    <mergeCell ref="B4:F5"/>
    <mergeCell ref="B63:B64"/>
    <mergeCell ref="C63:F63"/>
    <mergeCell ref="C64:F64"/>
    <mergeCell ref="D2:F2"/>
    <mergeCell ref="B31:F31"/>
    <mergeCell ref="B32:F32"/>
    <mergeCell ref="B33:F33"/>
    <mergeCell ref="B34:B35"/>
    <mergeCell ref="C13:F13"/>
    <mergeCell ref="B14:F14"/>
    <mergeCell ref="B15:F15"/>
    <mergeCell ref="B16:B21"/>
    <mergeCell ref="C11:F11"/>
    <mergeCell ref="C16:F16"/>
    <mergeCell ref="C17:F17"/>
    <mergeCell ref="C18:F18"/>
    <mergeCell ref="C19:F19"/>
    <mergeCell ref="C20:F20"/>
    <mergeCell ref="C21:F21"/>
    <mergeCell ref="B22:F22"/>
    <mergeCell ref="B23:B24"/>
    <mergeCell ref="C23:F23"/>
    <mergeCell ref="C24:F24"/>
    <mergeCell ref="B25:F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I18" sqref="I18"/>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969" t="s">
        <v>0</v>
      </c>
      <c r="B2" s="969"/>
      <c r="C2" s="969"/>
      <c r="D2" s="969"/>
      <c r="E2" s="969"/>
    </row>
    <row r="3" spans="1:5" ht="15.75" thickBot="1">
      <c r="A3" s="2"/>
      <c r="B3" s="3"/>
      <c r="C3" s="970" t="s">
        <v>1</v>
      </c>
      <c r="D3" s="970"/>
      <c r="E3" s="970"/>
    </row>
    <row r="4" spans="1:5" ht="15.75" thickBot="1">
      <c r="A4" s="971" t="s">
        <v>36</v>
      </c>
      <c r="B4" s="976" t="s">
        <v>563</v>
      </c>
      <c r="C4" s="977"/>
      <c r="D4" s="977"/>
      <c r="E4" s="978"/>
    </row>
    <row r="5" spans="1:5" ht="24.75" thickBot="1">
      <c r="A5" s="972"/>
      <c r="B5" s="556" t="s">
        <v>37</v>
      </c>
      <c r="C5" s="557" t="s">
        <v>38</v>
      </c>
      <c r="D5" s="557" t="s">
        <v>39</v>
      </c>
      <c r="E5" s="558" t="s">
        <v>40</v>
      </c>
    </row>
    <row r="6" spans="1:5" ht="15.75" thickBot="1">
      <c r="A6" s="71" t="s">
        <v>2</v>
      </c>
      <c r="B6" s="72">
        <v>1070.0139999999999</v>
      </c>
      <c r="C6" s="72">
        <v>494.601</v>
      </c>
      <c r="D6" s="72">
        <v>144.81299999999999</v>
      </c>
      <c r="E6" s="553">
        <v>1709.4280000000001</v>
      </c>
    </row>
    <row r="7" spans="1:5">
      <c r="A7" s="73" t="s">
        <v>3</v>
      </c>
      <c r="B7" s="74">
        <v>92.724999999999994</v>
      </c>
      <c r="C7" s="74">
        <v>90.536000000000001</v>
      </c>
      <c r="D7" s="74">
        <v>25.565000000000001</v>
      </c>
      <c r="E7" s="554">
        <v>208.82599999999999</v>
      </c>
    </row>
    <row r="8" spans="1:5">
      <c r="A8" s="75" t="s">
        <v>4</v>
      </c>
      <c r="B8" s="76">
        <v>491.58300000000003</v>
      </c>
      <c r="C8" s="76">
        <v>255.79900000000001</v>
      </c>
      <c r="D8" s="76">
        <v>55.722000000000001</v>
      </c>
      <c r="E8" s="554">
        <v>803.10400000000004</v>
      </c>
    </row>
    <row r="9" spans="1:5">
      <c r="A9" s="75" t="s">
        <v>5</v>
      </c>
      <c r="B9" s="76">
        <v>352.89</v>
      </c>
      <c r="C9" s="76">
        <v>127.018</v>
      </c>
      <c r="D9" s="76">
        <v>61.741999999999997</v>
      </c>
      <c r="E9" s="554">
        <v>541.65</v>
      </c>
    </row>
    <row r="10" spans="1:5">
      <c r="A10" s="75" t="s">
        <v>6</v>
      </c>
      <c r="B10" s="76">
        <v>158.59899999999999</v>
      </c>
      <c r="C10" s="76">
        <v>27.638999999999999</v>
      </c>
      <c r="D10" s="76">
        <v>3.726</v>
      </c>
      <c r="E10" s="554">
        <v>189.964</v>
      </c>
    </row>
    <row r="11" spans="1:5" ht="15.75" thickBot="1">
      <c r="A11" s="77" t="s">
        <v>7</v>
      </c>
      <c r="B11" s="78">
        <v>-25.783000000000001</v>
      </c>
      <c r="C11" s="78">
        <v>-6.391</v>
      </c>
      <c r="D11" s="78">
        <v>-1.9419999999999999</v>
      </c>
      <c r="E11" s="554">
        <v>-34.116</v>
      </c>
    </row>
    <row r="12" spans="1:5" ht="15.75" thickBot="1">
      <c r="A12" s="71" t="s">
        <v>8</v>
      </c>
      <c r="B12" s="72">
        <v>-467.37</v>
      </c>
      <c r="C12" s="72">
        <v>-143.19300000000001</v>
      </c>
      <c r="D12" s="72">
        <v>-39.036000000000001</v>
      </c>
      <c r="E12" s="553">
        <v>-649.59900000000005</v>
      </c>
    </row>
    <row r="13" spans="1:5">
      <c r="A13" s="79" t="s">
        <v>3</v>
      </c>
      <c r="B13" s="74">
        <v>-70.876000000000005</v>
      </c>
      <c r="C13" s="74">
        <v>-19.513999999999999</v>
      </c>
      <c r="D13" s="74">
        <v>-6.0519999999999996</v>
      </c>
      <c r="E13" s="554">
        <v>-96.441999999999993</v>
      </c>
    </row>
    <row r="14" spans="1:5">
      <c r="A14" s="75" t="s">
        <v>4</v>
      </c>
      <c r="B14" s="76">
        <v>-128.96899999999999</v>
      </c>
      <c r="C14" s="76">
        <v>-39.283999999999999</v>
      </c>
      <c r="D14" s="76">
        <v>-7.7640000000000002</v>
      </c>
      <c r="E14" s="554">
        <v>-176.017</v>
      </c>
    </row>
    <row r="15" spans="1:5">
      <c r="A15" s="75" t="s">
        <v>5</v>
      </c>
      <c r="B15" s="76">
        <v>-184.47900000000001</v>
      </c>
      <c r="C15" s="76">
        <v>-47.600999999999999</v>
      </c>
      <c r="D15" s="76">
        <v>-18.771999999999998</v>
      </c>
      <c r="E15" s="554">
        <v>-250.852</v>
      </c>
    </row>
    <row r="16" spans="1:5">
      <c r="A16" s="75" t="s">
        <v>6</v>
      </c>
      <c r="B16" s="76">
        <v>-20.189</v>
      </c>
      <c r="C16" s="76">
        <v>-22.515000000000001</v>
      </c>
      <c r="D16" s="76">
        <v>-1.99</v>
      </c>
      <c r="E16" s="554">
        <v>-44.694000000000003</v>
      </c>
    </row>
    <row r="17" spans="1:5" ht="15.75" thickBot="1">
      <c r="A17" s="77" t="s">
        <v>9</v>
      </c>
      <c r="B17" s="78">
        <v>-62.856999999999999</v>
      </c>
      <c r="C17" s="78">
        <v>-14.279</v>
      </c>
      <c r="D17" s="78">
        <v>-4.4580000000000002</v>
      </c>
      <c r="E17" s="554">
        <v>-81.593999999999994</v>
      </c>
    </row>
    <row r="18" spans="1:5" ht="15.75" thickBot="1">
      <c r="A18" s="71" t="s">
        <v>10</v>
      </c>
      <c r="B18" s="72">
        <v>602.64400000000001</v>
      </c>
      <c r="C18" s="72">
        <v>351.40800000000002</v>
      </c>
      <c r="D18" s="72">
        <v>105.777</v>
      </c>
      <c r="E18" s="553">
        <v>1059.829</v>
      </c>
    </row>
    <row r="19" spans="1:5" ht="15.75" thickBot="1">
      <c r="A19" s="71" t="s">
        <v>11</v>
      </c>
      <c r="B19" s="72">
        <v>-332.95100000000002</v>
      </c>
      <c r="C19" s="72">
        <v>7.71</v>
      </c>
      <c r="D19" s="72">
        <v>3.8559999999999999</v>
      </c>
      <c r="E19" s="553">
        <v>-321.38499999999999</v>
      </c>
    </row>
    <row r="20" spans="1:5">
      <c r="A20" s="79" t="s">
        <v>12</v>
      </c>
      <c r="B20" s="74">
        <v>-434.90699999999998</v>
      </c>
      <c r="C20" s="74">
        <v>-11.62</v>
      </c>
      <c r="D20" s="74">
        <v>-5.4690000000000003</v>
      </c>
      <c r="E20" s="554">
        <v>-451.99599999999998</v>
      </c>
    </row>
    <row r="21" spans="1:5" ht="15.75" thickBot="1">
      <c r="A21" s="77" t="s">
        <v>13</v>
      </c>
      <c r="B21" s="78">
        <v>101.956</v>
      </c>
      <c r="C21" s="78">
        <v>19.329999999999998</v>
      </c>
      <c r="D21" s="78">
        <v>9.3249999999999993</v>
      </c>
      <c r="E21" s="554">
        <v>130.61099999999999</v>
      </c>
    </row>
    <row r="22" spans="1:5" ht="25.5" thickBot="1">
      <c r="A22" s="71" t="s">
        <v>14</v>
      </c>
      <c r="B22" s="72">
        <v>269.69299999999998</v>
      </c>
      <c r="C22" s="72">
        <v>359.11799999999999</v>
      </c>
      <c r="D22" s="72">
        <v>109.633</v>
      </c>
      <c r="E22" s="553">
        <v>738.44399999999996</v>
      </c>
    </row>
    <row r="23" spans="1:5" ht="15.75" thickBot="1">
      <c r="A23" s="71" t="s">
        <v>15</v>
      </c>
      <c r="B23" s="72">
        <v>386.99900000000002</v>
      </c>
      <c r="C23" s="72">
        <v>125.163</v>
      </c>
      <c r="D23" s="72">
        <v>62.865000000000002</v>
      </c>
      <c r="E23" s="553">
        <v>575.02700000000004</v>
      </c>
    </row>
    <row r="24" spans="1:5">
      <c r="A24" s="79" t="s">
        <v>16</v>
      </c>
      <c r="B24" s="74">
        <v>441.02699999999999</v>
      </c>
      <c r="C24" s="74">
        <v>148.86199999999999</v>
      </c>
      <c r="D24" s="74">
        <v>103.48699999999999</v>
      </c>
      <c r="E24" s="554">
        <v>693.37599999999998</v>
      </c>
    </row>
    <row r="25" spans="1:5" ht="15.75" thickBot="1">
      <c r="A25" s="77" t="s">
        <v>17</v>
      </c>
      <c r="B25" s="78">
        <v>-54.027999999999999</v>
      </c>
      <c r="C25" s="78">
        <v>-23.699000000000002</v>
      </c>
      <c r="D25" s="78">
        <v>-40.622</v>
      </c>
      <c r="E25" s="554">
        <v>-118.349</v>
      </c>
    </row>
    <row r="26" spans="1:5" ht="15.75" thickBot="1">
      <c r="A26" s="71" t="s">
        <v>18</v>
      </c>
      <c r="B26" s="72">
        <v>0</v>
      </c>
      <c r="C26" s="72">
        <v>4.3310000000000004</v>
      </c>
      <c r="D26" s="72">
        <v>0</v>
      </c>
      <c r="E26" s="553">
        <v>4.3310000000000004</v>
      </c>
    </row>
    <row r="27" spans="1:5" ht="25.5" thickBot="1">
      <c r="A27" s="71" t="s">
        <v>19</v>
      </c>
      <c r="B27" s="80">
        <v>3.476</v>
      </c>
      <c r="C27" s="80">
        <v>0.3</v>
      </c>
      <c r="D27" s="80">
        <v>0.01</v>
      </c>
      <c r="E27" s="553">
        <v>3.786</v>
      </c>
    </row>
    <row r="28" spans="1:5" ht="15.75" thickBot="1">
      <c r="A28" s="71" t="s">
        <v>20</v>
      </c>
      <c r="B28" s="72">
        <v>-0.755</v>
      </c>
      <c r="C28" s="72">
        <v>-3.125</v>
      </c>
      <c r="D28" s="72">
        <v>-0.48499999999999999</v>
      </c>
      <c r="E28" s="553">
        <v>-4.3650000000000002</v>
      </c>
    </row>
    <row r="29" spans="1:5" ht="15.75" thickBot="1">
      <c r="A29" s="71" t="s">
        <v>21</v>
      </c>
      <c r="B29" s="80">
        <v>123.76</v>
      </c>
      <c r="C29" s="80">
        <v>38.982999999999997</v>
      </c>
      <c r="D29" s="80">
        <v>9.6159999999999997</v>
      </c>
      <c r="E29" s="553">
        <v>172.35900000000001</v>
      </c>
    </row>
    <row r="30" spans="1:5" ht="15.75" thickBot="1">
      <c r="A30" s="71" t="s">
        <v>22</v>
      </c>
      <c r="B30" s="72">
        <v>198.852</v>
      </c>
      <c r="C30" s="72">
        <v>23.143000000000001</v>
      </c>
      <c r="D30" s="72">
        <v>19.077000000000002</v>
      </c>
      <c r="E30" s="553">
        <v>241.072</v>
      </c>
    </row>
    <row r="31" spans="1:5">
      <c r="A31" s="79" t="s">
        <v>23</v>
      </c>
      <c r="B31" s="74">
        <v>97.236000000000004</v>
      </c>
      <c r="C31" s="74">
        <v>13.875999999999999</v>
      </c>
      <c r="D31" s="74">
        <v>12.333</v>
      </c>
      <c r="E31" s="554">
        <v>123.44499999999999</v>
      </c>
    </row>
    <row r="32" spans="1:5" ht="15.75" thickBot="1">
      <c r="A32" s="77" t="s">
        <v>24</v>
      </c>
      <c r="B32" s="78">
        <v>101.616</v>
      </c>
      <c r="C32" s="78">
        <v>9.2669999999999995</v>
      </c>
      <c r="D32" s="78">
        <v>6.7439999999999998</v>
      </c>
      <c r="E32" s="554">
        <v>117.627</v>
      </c>
    </row>
    <row r="33" spans="1:5" ht="15.75" thickBot="1">
      <c r="A33" s="71" t="s">
        <v>25</v>
      </c>
      <c r="B33" s="72">
        <v>-728.81899999999996</v>
      </c>
      <c r="C33" s="72">
        <v>-343.21499999999997</v>
      </c>
      <c r="D33" s="72">
        <v>-152.22200000000001</v>
      </c>
      <c r="E33" s="553">
        <v>-1224.2560000000001</v>
      </c>
    </row>
    <row r="34" spans="1:5">
      <c r="A34" s="79" t="s">
        <v>26</v>
      </c>
      <c r="B34" s="74">
        <v>-384.351</v>
      </c>
      <c r="C34" s="74">
        <v>-179.596</v>
      </c>
      <c r="D34" s="74">
        <v>-80.106999999999999</v>
      </c>
      <c r="E34" s="554">
        <v>-644.05399999999997</v>
      </c>
    </row>
    <row r="35" spans="1:5">
      <c r="A35" s="75" t="s">
        <v>27</v>
      </c>
      <c r="B35" s="76">
        <v>-123.00700000000001</v>
      </c>
      <c r="C35" s="76">
        <v>-47.197000000000003</v>
      </c>
      <c r="D35" s="76">
        <v>-5.819</v>
      </c>
      <c r="E35" s="554">
        <v>-176.023</v>
      </c>
    </row>
    <row r="36" spans="1:5">
      <c r="A36" s="75" t="s">
        <v>28</v>
      </c>
      <c r="B36" s="76">
        <v>-49.034999999999997</v>
      </c>
      <c r="C36" s="76">
        <v>-26.829000000000001</v>
      </c>
      <c r="D36" s="76">
        <v>-16.068000000000001</v>
      </c>
      <c r="E36" s="554">
        <v>-91.932000000000002</v>
      </c>
    </row>
    <row r="37" spans="1:5">
      <c r="A37" s="75" t="s">
        <v>29</v>
      </c>
      <c r="B37" s="76">
        <v>-135.09800000000001</v>
      </c>
      <c r="C37" s="76">
        <v>-66.2</v>
      </c>
      <c r="D37" s="76">
        <v>-44.174999999999997</v>
      </c>
      <c r="E37" s="554">
        <v>-245.47300000000001</v>
      </c>
    </row>
    <row r="38" spans="1:5">
      <c r="A38" s="81" t="s">
        <v>30</v>
      </c>
      <c r="B38" s="76">
        <v>-5.9459999999999997</v>
      </c>
      <c r="C38" s="76">
        <v>-3.7879999999999998</v>
      </c>
      <c r="D38" s="76">
        <v>-2.8079999999999998</v>
      </c>
      <c r="E38" s="554">
        <v>-12.542</v>
      </c>
    </row>
    <row r="39" spans="1:5" ht="15.75" thickBot="1">
      <c r="A39" s="81" t="s">
        <v>31</v>
      </c>
      <c r="B39" s="78">
        <v>-31.382000000000001</v>
      </c>
      <c r="C39" s="78">
        <v>-19.605</v>
      </c>
      <c r="D39" s="78">
        <v>-3.2450000000000001</v>
      </c>
      <c r="E39" s="554">
        <v>-54.231999999999999</v>
      </c>
    </row>
    <row r="40" spans="1:5" ht="15.75" thickBot="1">
      <c r="A40" s="71" t="s">
        <v>32</v>
      </c>
      <c r="B40" s="72">
        <v>-42.703000000000003</v>
      </c>
      <c r="C40" s="72">
        <v>-27.126999999999999</v>
      </c>
      <c r="D40" s="72">
        <v>-15.497</v>
      </c>
      <c r="E40" s="553">
        <v>-85.326999999999998</v>
      </c>
    </row>
    <row r="41" spans="1:5">
      <c r="A41" s="79" t="s">
        <v>33</v>
      </c>
      <c r="B41" s="74">
        <v>-42.155999999999999</v>
      </c>
      <c r="C41" s="74">
        <v>-27.024999999999999</v>
      </c>
      <c r="D41" s="74">
        <v>-15.34</v>
      </c>
      <c r="E41" s="554">
        <v>-84.521000000000001</v>
      </c>
    </row>
    <row r="42" spans="1:5" ht="15.75" thickBot="1">
      <c r="A42" s="77" t="s">
        <v>34</v>
      </c>
      <c r="B42" s="78">
        <v>-0.54700000000000004</v>
      </c>
      <c r="C42" s="78">
        <v>-0.10199999999999999</v>
      </c>
      <c r="D42" s="78">
        <v>-0.157</v>
      </c>
      <c r="E42" s="554">
        <v>-0.80600000000000005</v>
      </c>
    </row>
    <row r="43" spans="1:5" ht="15.75" thickBot="1">
      <c r="A43" s="71" t="s">
        <v>41</v>
      </c>
      <c r="B43" s="72">
        <v>210.50299999999999</v>
      </c>
      <c r="C43" s="72">
        <v>177.571</v>
      </c>
      <c r="D43" s="72">
        <v>32.997</v>
      </c>
      <c r="E43" s="553">
        <v>421.07100000000003</v>
      </c>
    </row>
    <row r="44" spans="1:5">
      <c r="B44" s="84"/>
      <c r="C44" s="84"/>
      <c r="D44" s="84"/>
    </row>
  </sheetData>
  <mergeCells count="4">
    <mergeCell ref="A2:E2"/>
    <mergeCell ref="C3:E3"/>
    <mergeCell ref="A4:A5"/>
    <mergeCell ref="B4:E4"/>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118"/>
  <sheetViews>
    <sheetView workbookViewId="0">
      <selection activeCell="J25" sqref="J25"/>
    </sheetView>
  </sheetViews>
  <sheetFormatPr defaultRowHeight="12.75"/>
  <cols>
    <col min="1" max="1" width="5.140625" style="169" customWidth="1"/>
    <col min="2" max="3" width="2.140625" style="170" customWidth="1"/>
    <col min="4" max="4" width="2.42578125" style="170" customWidth="1"/>
    <col min="5" max="5" width="65.7109375" style="170" customWidth="1"/>
    <col min="6" max="6" width="11" style="170" customWidth="1"/>
    <col min="7" max="7" width="11.7109375" style="171" customWidth="1"/>
    <col min="8" max="8" width="11.140625" style="171" customWidth="1"/>
    <col min="9" max="9" width="11.42578125" style="171" customWidth="1"/>
    <col min="10" max="34" width="9.140625" style="171"/>
    <col min="35" max="16384" width="9.140625" style="170"/>
  </cols>
  <sheetData>
    <row r="2" spans="1:11" s="171" customFormat="1">
      <c r="A2" s="206"/>
      <c r="B2" s="206"/>
      <c r="C2" s="206"/>
      <c r="D2" s="206"/>
      <c r="E2" s="475" t="s">
        <v>0</v>
      </c>
      <c r="F2" s="206"/>
      <c r="G2" s="206"/>
      <c r="H2" s="206"/>
      <c r="I2" s="206"/>
    </row>
    <row r="3" spans="1:11" s="171" customFormat="1" ht="13.5" thickBot="1">
      <c r="A3" s="169"/>
      <c r="B3" s="170"/>
      <c r="C3" s="170"/>
      <c r="D3" s="170"/>
      <c r="E3" s="170"/>
      <c r="F3" s="170"/>
      <c r="H3" s="1009" t="s">
        <v>1</v>
      </c>
      <c r="I3" s="1009"/>
    </row>
    <row r="4" spans="1:11" s="171" customFormat="1" ht="13.5" thickBot="1">
      <c r="A4" s="169"/>
      <c r="B4" s="1136" t="s">
        <v>0</v>
      </c>
      <c r="C4" s="1137"/>
      <c r="D4" s="1137"/>
      <c r="E4" s="1138"/>
      <c r="F4" s="1133" t="s">
        <v>549</v>
      </c>
      <c r="G4" s="1134"/>
      <c r="H4" s="1134"/>
      <c r="I4" s="1135"/>
    </row>
    <row r="5" spans="1:11" s="171" customFormat="1" ht="39" thickBot="1">
      <c r="A5" s="473"/>
      <c r="B5" s="1139"/>
      <c r="C5" s="1140"/>
      <c r="D5" s="1140"/>
      <c r="E5" s="1141"/>
      <c r="F5" s="207" t="s">
        <v>37</v>
      </c>
      <c r="G5" s="208" t="s">
        <v>38</v>
      </c>
      <c r="H5" s="209" t="s">
        <v>39</v>
      </c>
      <c r="I5" s="210" t="s">
        <v>40</v>
      </c>
    </row>
    <row r="6" spans="1:11" s="171" customFormat="1" ht="14.25" thickBot="1">
      <c r="A6" s="211"/>
      <c r="B6" s="1107" t="s">
        <v>210</v>
      </c>
      <c r="C6" s="1108"/>
      <c r="D6" s="1108"/>
      <c r="E6" s="1109"/>
      <c r="F6" s="212">
        <v>9309.9320000000007</v>
      </c>
      <c r="G6" s="213">
        <v>4065.6091222730001</v>
      </c>
      <c r="H6" s="214">
        <v>502.99652000000003</v>
      </c>
      <c r="I6" s="215">
        <v>13878.537642272999</v>
      </c>
    </row>
    <row r="7" spans="1:11" s="171" customFormat="1" ht="13.5">
      <c r="A7" s="216"/>
      <c r="B7" s="217"/>
      <c r="C7" s="1030" t="s">
        <v>211</v>
      </c>
      <c r="D7" s="1031"/>
      <c r="E7" s="1031"/>
      <c r="F7" s="218">
        <v>4228.3159999999998</v>
      </c>
      <c r="G7" s="219">
        <v>1809.2042450480001</v>
      </c>
      <c r="H7" s="220">
        <v>126.16070999999999</v>
      </c>
      <c r="I7" s="221">
        <v>6163.6809550480002</v>
      </c>
    </row>
    <row r="8" spans="1:11" s="171" customFormat="1" ht="13.5">
      <c r="A8" s="222"/>
      <c r="B8" s="223"/>
      <c r="C8" s="181"/>
      <c r="D8" s="1002" t="s">
        <v>212</v>
      </c>
      <c r="E8" s="1001"/>
      <c r="F8" s="224">
        <v>4205.1769999999997</v>
      </c>
      <c r="G8" s="225">
        <v>1794.3092450480001</v>
      </c>
      <c r="H8" s="226">
        <v>126.16070999999999</v>
      </c>
      <c r="I8" s="227">
        <v>6125.6469550480006</v>
      </c>
      <c r="K8" s="228"/>
    </row>
    <row r="9" spans="1:11" s="171" customFormat="1" ht="13.5">
      <c r="A9" s="222"/>
      <c r="B9" s="223"/>
      <c r="C9" s="181"/>
      <c r="D9" s="1002" t="s">
        <v>213</v>
      </c>
      <c r="E9" s="1001"/>
      <c r="F9" s="224">
        <v>23.138999999999999</v>
      </c>
      <c r="G9" s="225">
        <v>14.895</v>
      </c>
      <c r="H9" s="226">
        <v>0</v>
      </c>
      <c r="I9" s="227">
        <v>38.033999999999999</v>
      </c>
    </row>
    <row r="10" spans="1:11" s="171" customFormat="1" ht="13.5">
      <c r="A10" s="216"/>
      <c r="B10" s="223"/>
      <c r="C10" s="1002" t="s">
        <v>316</v>
      </c>
      <c r="D10" s="1002"/>
      <c r="E10" s="1001"/>
      <c r="F10" s="224">
        <v>280.52800000000002</v>
      </c>
      <c r="G10" s="225">
        <v>113.788239</v>
      </c>
      <c r="H10" s="226">
        <v>47.22522</v>
      </c>
      <c r="I10" s="227">
        <v>441.54145900000003</v>
      </c>
    </row>
    <row r="11" spans="1:11" s="171" customFormat="1" ht="13.5">
      <c r="A11" s="222"/>
      <c r="B11" s="223"/>
      <c r="C11" s="181"/>
      <c r="D11" s="1001" t="s">
        <v>215</v>
      </c>
      <c r="E11" s="988"/>
      <c r="F11" s="224">
        <v>280.52800000000002</v>
      </c>
      <c r="G11" s="225">
        <v>112.465239</v>
      </c>
      <c r="H11" s="226">
        <v>47.22522</v>
      </c>
      <c r="I11" s="227">
        <v>440.21845900000005</v>
      </c>
    </row>
    <row r="12" spans="1:11" s="171" customFormat="1" ht="13.5">
      <c r="A12" s="222"/>
      <c r="B12" s="223"/>
      <c r="C12" s="181"/>
      <c r="D12" s="1001" t="s">
        <v>317</v>
      </c>
      <c r="E12" s="988"/>
      <c r="F12" s="224">
        <v>0</v>
      </c>
      <c r="G12" s="225">
        <v>1.323</v>
      </c>
      <c r="H12" s="226">
        <v>0</v>
      </c>
      <c r="I12" s="227">
        <v>1.323</v>
      </c>
    </row>
    <row r="13" spans="1:11" s="171" customFormat="1" ht="13.5" hidden="1">
      <c r="A13" s="222"/>
      <c r="B13" s="223"/>
      <c r="C13" s="181"/>
      <c r="D13" s="1001" t="s">
        <v>217</v>
      </c>
      <c r="E13" s="988"/>
      <c r="F13" s="224">
        <v>0</v>
      </c>
      <c r="G13" s="225">
        <v>0</v>
      </c>
      <c r="H13" s="226">
        <v>0</v>
      </c>
      <c r="I13" s="227">
        <v>0</v>
      </c>
    </row>
    <row r="14" spans="1:11" s="171" customFormat="1" ht="27" customHeight="1">
      <c r="A14" s="229"/>
      <c r="B14" s="230"/>
      <c r="C14" s="1013" t="s">
        <v>318</v>
      </c>
      <c r="D14" s="1013"/>
      <c r="E14" s="985"/>
      <c r="F14" s="224">
        <v>4.032</v>
      </c>
      <c r="G14" s="225">
        <v>1.3540000000000001</v>
      </c>
      <c r="H14" s="226">
        <v>0.115</v>
      </c>
      <c r="I14" s="227">
        <v>5.5010000000000003</v>
      </c>
    </row>
    <row r="15" spans="1:11" s="171" customFormat="1" ht="13.5">
      <c r="A15" s="216"/>
      <c r="B15" s="223"/>
      <c r="C15" s="1002" t="s">
        <v>219</v>
      </c>
      <c r="D15" s="1002"/>
      <c r="E15" s="1001"/>
      <c r="F15" s="224">
        <v>578.93399999999997</v>
      </c>
      <c r="G15" s="225">
        <v>273.23632050000003</v>
      </c>
      <c r="H15" s="226">
        <v>184.37814</v>
      </c>
      <c r="I15" s="227">
        <v>1036.5484605000001</v>
      </c>
    </row>
    <row r="16" spans="1:11" s="171" customFormat="1" ht="13.5">
      <c r="A16" s="222"/>
      <c r="B16" s="223"/>
      <c r="C16" s="181"/>
      <c r="D16" s="1001" t="s">
        <v>319</v>
      </c>
      <c r="E16" s="988"/>
      <c r="F16" s="224">
        <v>307.59800000000001</v>
      </c>
      <c r="G16" s="225">
        <v>211.518744</v>
      </c>
      <c r="H16" s="226">
        <v>113.56252000000001</v>
      </c>
      <c r="I16" s="227">
        <v>632.67926399999999</v>
      </c>
    </row>
    <row r="17" spans="1:9" s="171" customFormat="1" ht="13.5">
      <c r="A17" s="222"/>
      <c r="B17" s="223"/>
      <c r="C17" s="181"/>
      <c r="D17" s="1001" t="s">
        <v>221</v>
      </c>
      <c r="E17" s="988"/>
      <c r="F17" s="224">
        <v>214.16300000000001</v>
      </c>
      <c r="G17" s="225">
        <v>49.367576499999998</v>
      </c>
      <c r="H17" s="226">
        <v>70.815619999999996</v>
      </c>
      <c r="I17" s="227">
        <v>334.34619649999996</v>
      </c>
    </row>
    <row r="18" spans="1:9" s="171" customFormat="1" ht="13.5">
      <c r="A18" s="222"/>
      <c r="B18" s="223"/>
      <c r="C18" s="181"/>
      <c r="D18" s="1001" t="s">
        <v>320</v>
      </c>
      <c r="E18" s="988"/>
      <c r="F18" s="224">
        <v>55.645000000000003</v>
      </c>
      <c r="G18" s="225">
        <v>0.23699999999999999</v>
      </c>
      <c r="H18" s="226">
        <v>0</v>
      </c>
      <c r="I18" s="227">
        <v>55.881999999999998</v>
      </c>
    </row>
    <row r="19" spans="1:9" s="171" customFormat="1" ht="13.5">
      <c r="A19" s="222"/>
      <c r="B19" s="223"/>
      <c r="C19" s="181"/>
      <c r="D19" s="1001" t="s">
        <v>223</v>
      </c>
      <c r="E19" s="988"/>
      <c r="F19" s="224">
        <v>2E-3</v>
      </c>
      <c r="G19" s="225">
        <v>6.0999999999999999E-2</v>
      </c>
      <c r="H19" s="226">
        <v>0</v>
      </c>
      <c r="I19" s="227">
        <v>6.3E-2</v>
      </c>
    </row>
    <row r="20" spans="1:9" s="171" customFormat="1" ht="13.5">
      <c r="A20" s="222"/>
      <c r="B20" s="223"/>
      <c r="C20" s="181"/>
      <c r="D20" s="1001" t="s">
        <v>321</v>
      </c>
      <c r="E20" s="988"/>
      <c r="F20" s="224">
        <v>0.04</v>
      </c>
      <c r="G20" s="225">
        <v>0</v>
      </c>
      <c r="H20" s="225">
        <v>0</v>
      </c>
      <c r="I20" s="227">
        <v>0.04</v>
      </c>
    </row>
    <row r="21" spans="1:9" s="171" customFormat="1" ht="13.5">
      <c r="A21" s="222"/>
      <c r="B21" s="223"/>
      <c r="C21" s="181"/>
      <c r="D21" s="1013" t="s">
        <v>322</v>
      </c>
      <c r="E21" s="985"/>
      <c r="F21" s="224">
        <v>1.486</v>
      </c>
      <c r="G21" s="225">
        <v>12.052</v>
      </c>
      <c r="H21" s="226">
        <v>0</v>
      </c>
      <c r="I21" s="227">
        <v>13.538</v>
      </c>
    </row>
    <row r="22" spans="1:9" s="171" customFormat="1" ht="13.5">
      <c r="A22" s="216"/>
      <c r="B22" s="223"/>
      <c r="C22" s="1001" t="s">
        <v>226</v>
      </c>
      <c r="D22" s="987"/>
      <c r="E22" s="987"/>
      <c r="F22" s="224">
        <v>3724.62</v>
      </c>
      <c r="G22" s="225">
        <v>1840.4736411649999</v>
      </c>
      <c r="H22" s="226">
        <v>124.22033</v>
      </c>
      <c r="I22" s="227">
        <v>5689.3139711649992</v>
      </c>
    </row>
    <row r="23" spans="1:9" s="171" customFormat="1" ht="13.5">
      <c r="A23" s="222"/>
      <c r="B23" s="223"/>
      <c r="C23" s="181"/>
      <c r="D23" s="1001" t="s">
        <v>323</v>
      </c>
      <c r="E23" s="987"/>
      <c r="F23" s="224">
        <v>8.4700000000000006</v>
      </c>
      <c r="G23" s="225">
        <v>417.60899999999998</v>
      </c>
      <c r="H23" s="226">
        <v>2.403</v>
      </c>
      <c r="I23" s="227">
        <v>428.48200000000003</v>
      </c>
    </row>
    <row r="24" spans="1:9" s="171" customFormat="1" ht="13.5">
      <c r="A24" s="222"/>
      <c r="B24" s="223"/>
      <c r="C24" s="181"/>
      <c r="D24" s="1001" t="s">
        <v>324</v>
      </c>
      <c r="E24" s="987"/>
      <c r="F24" s="224">
        <v>3716.15</v>
      </c>
      <c r="G24" s="225">
        <v>1422.864641165</v>
      </c>
      <c r="H24" s="226">
        <v>121.81733</v>
      </c>
      <c r="I24" s="227">
        <v>5260.8319711649992</v>
      </c>
    </row>
    <row r="25" spans="1:9" s="171" customFormat="1" ht="13.5">
      <c r="A25" s="216"/>
      <c r="B25" s="223"/>
      <c r="C25" s="1001" t="s">
        <v>229</v>
      </c>
      <c r="D25" s="987"/>
      <c r="E25" s="987"/>
      <c r="F25" s="224">
        <v>63.313000000000002</v>
      </c>
      <c r="G25" s="225">
        <v>29.357855499999999</v>
      </c>
      <c r="H25" s="226">
        <v>9.132340000000001</v>
      </c>
      <c r="I25" s="227">
        <v>101.8031955</v>
      </c>
    </row>
    <row r="26" spans="1:9" s="171" customFormat="1" ht="13.5">
      <c r="A26" s="222"/>
      <c r="B26" s="223"/>
      <c r="C26" s="181"/>
      <c r="D26" s="1013" t="s">
        <v>325</v>
      </c>
      <c r="E26" s="985"/>
      <c r="F26" s="224">
        <v>5.0000000000000001E-3</v>
      </c>
      <c r="G26" s="225">
        <v>0.13500000000000001</v>
      </c>
      <c r="H26" s="226">
        <v>0.114</v>
      </c>
      <c r="I26" s="227">
        <v>0.254</v>
      </c>
    </row>
    <row r="27" spans="1:9" s="171" customFormat="1" ht="13.5" hidden="1">
      <c r="A27" s="222"/>
      <c r="B27" s="223"/>
      <c r="C27" s="181"/>
      <c r="D27" s="1013" t="s">
        <v>326</v>
      </c>
      <c r="E27" s="985"/>
      <c r="F27" s="224">
        <v>0</v>
      </c>
      <c r="G27" s="225">
        <v>0</v>
      </c>
      <c r="H27" s="226">
        <v>0</v>
      </c>
      <c r="I27" s="227">
        <v>0</v>
      </c>
    </row>
    <row r="28" spans="1:9" s="171" customFormat="1" ht="26.25" customHeight="1">
      <c r="A28" s="222"/>
      <c r="B28" s="223"/>
      <c r="C28" s="181"/>
      <c r="D28" s="1013" t="s">
        <v>232</v>
      </c>
      <c r="E28" s="985"/>
      <c r="F28" s="224">
        <v>0</v>
      </c>
      <c r="G28" s="225">
        <v>1E-3</v>
      </c>
      <c r="H28" s="226">
        <v>0</v>
      </c>
      <c r="I28" s="227">
        <v>1E-3</v>
      </c>
    </row>
    <row r="29" spans="1:9" s="171" customFormat="1" ht="13.5">
      <c r="A29" s="222"/>
      <c r="B29" s="223"/>
      <c r="C29" s="181"/>
      <c r="D29" s="1013" t="s">
        <v>327</v>
      </c>
      <c r="E29" s="985"/>
      <c r="F29" s="224">
        <v>63.286999999999999</v>
      </c>
      <c r="G29" s="225">
        <v>29.195</v>
      </c>
      <c r="H29" s="226">
        <v>8.9253400000000003</v>
      </c>
      <c r="I29" s="227">
        <v>101.40733999999999</v>
      </c>
    </row>
    <row r="30" spans="1:9" s="171" customFormat="1" ht="13.5">
      <c r="A30" s="222"/>
      <c r="B30" s="223"/>
      <c r="C30" s="181"/>
      <c r="D30" s="1001" t="s">
        <v>328</v>
      </c>
      <c r="E30" s="988"/>
      <c r="F30" s="224">
        <v>2.1000000000000001E-2</v>
      </c>
      <c r="G30" s="225">
        <v>2.6855500000000001E-2</v>
      </c>
      <c r="H30" s="226">
        <v>9.2999999999999999E-2</v>
      </c>
      <c r="I30" s="227">
        <v>0.14085549999999999</v>
      </c>
    </row>
    <row r="31" spans="1:9" s="171" customFormat="1" ht="26.25" customHeight="1" thickBot="1">
      <c r="A31" s="222"/>
      <c r="B31" s="231"/>
      <c r="C31" s="1111" t="s">
        <v>329</v>
      </c>
      <c r="D31" s="1112"/>
      <c r="E31" s="1113"/>
      <c r="F31" s="232">
        <v>430.18900000000002</v>
      </c>
      <c r="G31" s="233">
        <v>-1.805178939999998</v>
      </c>
      <c r="H31" s="234">
        <v>11.764779999999998</v>
      </c>
      <c r="I31" s="235">
        <v>440.14860106000003</v>
      </c>
    </row>
    <row r="32" spans="1:9" s="171" customFormat="1" ht="14.25" thickBot="1">
      <c r="A32" s="211"/>
      <c r="B32" s="1107" t="s">
        <v>236</v>
      </c>
      <c r="C32" s="1108"/>
      <c r="D32" s="1108"/>
      <c r="E32" s="1109"/>
      <c r="F32" s="212">
        <v>-4265.1180000000004</v>
      </c>
      <c r="G32" s="213">
        <v>-1817.813455</v>
      </c>
      <c r="H32" s="214">
        <v>-122.08294000000001</v>
      </c>
      <c r="I32" s="215">
        <v>-6205.0143949999992</v>
      </c>
    </row>
    <row r="33" spans="1:9" s="171" customFormat="1" ht="13.5">
      <c r="A33" s="216"/>
      <c r="B33" s="217"/>
      <c r="C33" s="1110" t="s">
        <v>330</v>
      </c>
      <c r="D33" s="1110"/>
      <c r="E33" s="1030"/>
      <c r="F33" s="218">
        <v>-735.40300000000002</v>
      </c>
      <c r="G33" s="219">
        <v>-414.09574750000002</v>
      </c>
      <c r="H33" s="220">
        <v>-24.950190000000003</v>
      </c>
      <c r="I33" s="221">
        <v>-1174.4489375000001</v>
      </c>
    </row>
    <row r="34" spans="1:9" s="171" customFormat="1" ht="13.5">
      <c r="A34" s="222"/>
      <c r="B34" s="223"/>
      <c r="C34" s="181"/>
      <c r="D34" s="1002" t="s">
        <v>331</v>
      </c>
      <c r="E34" s="1001"/>
      <c r="F34" s="224">
        <v>-658.60299999999995</v>
      </c>
      <c r="G34" s="225">
        <v>-368.31974750000001</v>
      </c>
      <c r="H34" s="226">
        <v>-21.23075</v>
      </c>
      <c r="I34" s="227">
        <v>-1048.1534975</v>
      </c>
    </row>
    <row r="35" spans="1:9" s="171" customFormat="1" ht="13.5">
      <c r="A35" s="222"/>
      <c r="B35" s="223"/>
      <c r="C35" s="181"/>
      <c r="D35" s="1002" t="s">
        <v>332</v>
      </c>
      <c r="E35" s="1001"/>
      <c r="F35" s="224">
        <v>-76.8</v>
      </c>
      <c r="G35" s="225">
        <v>-45.776000000000003</v>
      </c>
      <c r="H35" s="226">
        <v>-3.7194400000000001</v>
      </c>
      <c r="I35" s="227">
        <v>-126.29544</v>
      </c>
    </row>
    <row r="36" spans="1:9" s="171" customFormat="1" ht="13.5">
      <c r="A36" s="216"/>
      <c r="B36" s="223"/>
      <c r="C36" s="1002" t="s">
        <v>333</v>
      </c>
      <c r="D36" s="1002"/>
      <c r="E36" s="1001"/>
      <c r="F36" s="224">
        <v>-29.04</v>
      </c>
      <c r="G36" s="225">
        <v>-27.658999999999999</v>
      </c>
      <c r="H36" s="226">
        <v>-1.27</v>
      </c>
      <c r="I36" s="227">
        <v>-57.969000000000001</v>
      </c>
    </row>
    <row r="37" spans="1:9" s="171" customFormat="1" ht="13.5">
      <c r="A37" s="222"/>
      <c r="B37" s="223"/>
      <c r="C37" s="181"/>
      <c r="D37" s="1001" t="s">
        <v>334</v>
      </c>
      <c r="E37" s="988"/>
      <c r="F37" s="224">
        <v>-28.855</v>
      </c>
      <c r="G37" s="225">
        <v>-26.826000000000001</v>
      </c>
      <c r="H37" s="226">
        <v>-1.27</v>
      </c>
      <c r="I37" s="227">
        <v>-56.951000000000001</v>
      </c>
    </row>
    <row r="38" spans="1:9" s="171" customFormat="1" ht="13.5">
      <c r="A38" s="222"/>
      <c r="B38" s="223"/>
      <c r="C38" s="181"/>
      <c r="D38" s="1001" t="s">
        <v>335</v>
      </c>
      <c r="E38" s="988"/>
      <c r="F38" s="224">
        <v>-0.13900000000000001</v>
      </c>
      <c r="G38" s="225">
        <v>-0.83199999999999996</v>
      </c>
      <c r="H38" s="226">
        <v>0</v>
      </c>
      <c r="I38" s="227">
        <v>-0.97099999999999997</v>
      </c>
    </row>
    <row r="39" spans="1:9" s="171" customFormat="1" ht="13.5">
      <c r="A39" s="222"/>
      <c r="B39" s="223"/>
      <c r="C39" s="181"/>
      <c r="D39" s="1001" t="s">
        <v>336</v>
      </c>
      <c r="E39" s="988"/>
      <c r="F39" s="224">
        <v>-4.5999999999999999E-2</v>
      </c>
      <c r="G39" s="225">
        <v>-1E-3</v>
      </c>
      <c r="H39" s="226">
        <v>0</v>
      </c>
      <c r="I39" s="227">
        <v>-4.7E-2</v>
      </c>
    </row>
    <row r="40" spans="1:9" s="171" customFormat="1" ht="24.75" customHeight="1">
      <c r="A40" s="229"/>
      <c r="B40" s="230"/>
      <c r="C40" s="1013" t="s">
        <v>337</v>
      </c>
      <c r="D40" s="1013"/>
      <c r="E40" s="985"/>
      <c r="F40" s="224">
        <v>-27.17</v>
      </c>
      <c r="G40" s="225">
        <v>-13.399612999999999</v>
      </c>
      <c r="H40" s="226">
        <v>-1.3627</v>
      </c>
      <c r="I40" s="227">
        <v>-41.932313000000001</v>
      </c>
    </row>
    <row r="41" spans="1:9" s="171" customFormat="1" ht="13.5">
      <c r="A41" s="216"/>
      <c r="B41" s="223"/>
      <c r="C41" s="1002" t="s">
        <v>338</v>
      </c>
      <c r="D41" s="1002"/>
      <c r="E41" s="1001"/>
      <c r="F41" s="224">
        <v>-370.70100000000002</v>
      </c>
      <c r="G41" s="225">
        <v>-294.543925</v>
      </c>
      <c r="H41" s="226">
        <v>-11.62889</v>
      </c>
      <c r="I41" s="227">
        <v>-676.87381499999992</v>
      </c>
    </row>
    <row r="42" spans="1:9" s="171" customFormat="1" ht="13.5">
      <c r="A42" s="222"/>
      <c r="B42" s="223"/>
      <c r="C42" s="181"/>
      <c r="D42" s="1001" t="s">
        <v>339</v>
      </c>
      <c r="E42" s="988"/>
      <c r="F42" s="224">
        <v>-1.3420000000000001</v>
      </c>
      <c r="G42" s="225">
        <v>-0.69899999999999995</v>
      </c>
      <c r="H42" s="226">
        <v>-8.2540000000000002E-2</v>
      </c>
      <c r="I42" s="227">
        <v>-2.1235399999999998</v>
      </c>
    </row>
    <row r="43" spans="1:9" s="171" customFormat="1" ht="13.5">
      <c r="A43" s="222"/>
      <c r="B43" s="223"/>
      <c r="C43" s="181"/>
      <c r="D43" s="1001" t="s">
        <v>340</v>
      </c>
      <c r="E43" s="988"/>
      <c r="F43" s="224">
        <v>-218.80199999999999</v>
      </c>
      <c r="G43" s="225">
        <v>-117.1659365</v>
      </c>
      <c r="H43" s="226">
        <v>-1.0480799999999999</v>
      </c>
      <c r="I43" s="227">
        <v>-337.01601650000003</v>
      </c>
    </row>
    <row r="44" spans="1:9" s="171" customFormat="1" ht="13.5">
      <c r="A44" s="222"/>
      <c r="B44" s="223"/>
      <c r="C44" s="181"/>
      <c r="D44" s="1001" t="s">
        <v>248</v>
      </c>
      <c r="E44" s="988"/>
      <c r="F44" s="224">
        <v>-4.2119999999999997</v>
      </c>
      <c r="G44" s="225">
        <v>-1.4259999999999999</v>
      </c>
      <c r="H44" s="226">
        <v>-4.0000000000000001E-3</v>
      </c>
      <c r="I44" s="227">
        <v>-5.6420000000000003</v>
      </c>
    </row>
    <row r="45" spans="1:9" s="171" customFormat="1" ht="13.5">
      <c r="A45" s="222"/>
      <c r="B45" s="223"/>
      <c r="C45" s="181"/>
      <c r="D45" s="1001" t="s">
        <v>249</v>
      </c>
      <c r="E45" s="988"/>
      <c r="F45" s="224">
        <v>-72.704999999999998</v>
      </c>
      <c r="G45" s="225">
        <v>-98.247391499999992</v>
      </c>
      <c r="H45" s="226">
        <v>-3.2998699999999999</v>
      </c>
      <c r="I45" s="227">
        <v>-174.2522615</v>
      </c>
    </row>
    <row r="46" spans="1:9" s="171" customFormat="1" ht="13.5">
      <c r="A46" s="222"/>
      <c r="B46" s="223"/>
      <c r="C46" s="181"/>
      <c r="D46" s="1001" t="s">
        <v>341</v>
      </c>
      <c r="E46" s="988"/>
      <c r="F46" s="224">
        <v>-20.166</v>
      </c>
      <c r="G46" s="225">
        <v>-22.250597000000003</v>
      </c>
      <c r="H46" s="226">
        <v>-1.8959999999999999</v>
      </c>
      <c r="I46" s="227">
        <v>-44.312597000000004</v>
      </c>
    </row>
    <row r="47" spans="1:9" s="171" customFormat="1" ht="13.5">
      <c r="A47" s="222"/>
      <c r="B47" s="223"/>
      <c r="C47" s="181"/>
      <c r="D47" s="1013" t="s">
        <v>342</v>
      </c>
      <c r="E47" s="985"/>
      <c r="F47" s="224">
        <v>-53.473999999999997</v>
      </c>
      <c r="G47" s="225">
        <v>-54.755000000000003</v>
      </c>
      <c r="H47" s="226">
        <v>-5.2984</v>
      </c>
      <c r="I47" s="227">
        <v>-113.5274</v>
      </c>
    </row>
    <row r="48" spans="1:9" s="171" customFormat="1" ht="13.5">
      <c r="A48" s="216"/>
      <c r="B48" s="223"/>
      <c r="C48" s="1002" t="s">
        <v>343</v>
      </c>
      <c r="D48" s="1002"/>
      <c r="E48" s="1001"/>
      <c r="F48" s="224">
        <v>-2784.373</v>
      </c>
      <c r="G48" s="225">
        <v>-791.49465500000008</v>
      </c>
      <c r="H48" s="226">
        <v>-59.737790000000004</v>
      </c>
      <c r="I48" s="227">
        <v>-3635.6054449999997</v>
      </c>
    </row>
    <row r="49" spans="1:34" s="171" customFormat="1" ht="13.5">
      <c r="A49" s="222"/>
      <c r="B49" s="223"/>
      <c r="C49" s="181"/>
      <c r="D49" s="1001" t="s">
        <v>344</v>
      </c>
      <c r="E49" s="987"/>
      <c r="F49" s="224">
        <v>-2.597</v>
      </c>
      <c r="G49" s="225">
        <v>-0.19700000000000001</v>
      </c>
      <c r="H49" s="226">
        <v>-1.5740000000000001E-2</v>
      </c>
      <c r="I49" s="227">
        <v>-2.8097399999999997</v>
      </c>
    </row>
    <row r="50" spans="1:34" s="171" customFormat="1" ht="13.5">
      <c r="A50" s="222"/>
      <c r="B50" s="223"/>
      <c r="C50" s="181"/>
      <c r="D50" s="1001" t="s">
        <v>254</v>
      </c>
      <c r="E50" s="988"/>
      <c r="F50" s="224">
        <v>-2781.7759999999998</v>
      </c>
      <c r="G50" s="225">
        <v>-791.29765500000008</v>
      </c>
      <c r="H50" s="226">
        <v>-59.722050000000003</v>
      </c>
      <c r="I50" s="227">
        <v>-3632.7957049999995</v>
      </c>
    </row>
    <row r="51" spans="1:34" ht="13.5">
      <c r="A51" s="216"/>
      <c r="B51" s="223"/>
      <c r="C51" s="1002" t="s">
        <v>255</v>
      </c>
      <c r="D51" s="1002"/>
      <c r="E51" s="1001"/>
      <c r="F51" s="224">
        <v>-318.43099999999998</v>
      </c>
      <c r="G51" s="225">
        <v>-276.62051450000001</v>
      </c>
      <c r="H51" s="226">
        <v>-23.133369999999999</v>
      </c>
      <c r="I51" s="227">
        <v>-618.18488449999995</v>
      </c>
    </row>
    <row r="52" spans="1:34" ht="13.5">
      <c r="A52" s="222"/>
      <c r="B52" s="223"/>
      <c r="C52" s="181"/>
      <c r="D52" s="1013" t="s">
        <v>345</v>
      </c>
      <c r="E52" s="985"/>
      <c r="F52" s="224">
        <v>-43.972000000000001</v>
      </c>
      <c r="G52" s="225">
        <v>-85.586828999999994</v>
      </c>
      <c r="H52" s="226">
        <v>-3.8720699999999999</v>
      </c>
      <c r="I52" s="227">
        <v>-133.43089900000001</v>
      </c>
    </row>
    <row r="53" spans="1:34" ht="13.5">
      <c r="A53" s="222"/>
      <c r="B53" s="223"/>
      <c r="C53" s="181"/>
      <c r="D53" s="1013" t="s">
        <v>257</v>
      </c>
      <c r="E53" s="985"/>
      <c r="F53" s="224">
        <v>-1.141</v>
      </c>
      <c r="G53" s="225">
        <v>-1.1215105000000001</v>
      </c>
      <c r="H53" s="226">
        <v>0</v>
      </c>
      <c r="I53" s="227">
        <v>-2.2625105000000003</v>
      </c>
    </row>
    <row r="54" spans="1:34" ht="27.75" customHeight="1">
      <c r="A54" s="222"/>
      <c r="B54" s="223"/>
      <c r="C54" s="181"/>
      <c r="D54" s="1013" t="s">
        <v>346</v>
      </c>
      <c r="E54" s="985"/>
      <c r="F54" s="224">
        <v>-0.125</v>
      </c>
      <c r="G54" s="225">
        <v>-0.106</v>
      </c>
      <c r="H54" s="226">
        <v>0</v>
      </c>
      <c r="I54" s="227">
        <v>-0.23100000000000001</v>
      </c>
    </row>
    <row r="55" spans="1:34" ht="13.5">
      <c r="A55" s="222"/>
      <c r="B55" s="223"/>
      <c r="C55" s="181"/>
      <c r="D55" s="1013" t="s">
        <v>259</v>
      </c>
      <c r="E55" s="985"/>
      <c r="F55" s="224">
        <v>-260.76400000000001</v>
      </c>
      <c r="G55" s="225">
        <v>-179.3416215</v>
      </c>
      <c r="H55" s="226">
        <v>-18.748540000000002</v>
      </c>
      <c r="I55" s="227">
        <v>-458.85416150000003</v>
      </c>
    </row>
    <row r="56" spans="1:34" ht="14.25" thickBot="1">
      <c r="A56" s="222"/>
      <c r="B56" s="231"/>
      <c r="C56" s="236"/>
      <c r="D56" s="1118" t="s">
        <v>260</v>
      </c>
      <c r="E56" s="1072"/>
      <c r="F56" s="232">
        <v>-12.429</v>
      </c>
      <c r="G56" s="233">
        <v>-10.464553499999999</v>
      </c>
      <c r="H56" s="234">
        <v>-0.51275999999999999</v>
      </c>
      <c r="I56" s="235">
        <v>-23.4063135</v>
      </c>
    </row>
    <row r="57" spans="1:34" s="192" customFormat="1" ht="14.25" thickBot="1">
      <c r="A57" s="211"/>
      <c r="B57" s="1088" t="s">
        <v>347</v>
      </c>
      <c r="C57" s="1089"/>
      <c r="D57" s="1089"/>
      <c r="E57" s="1114"/>
      <c r="F57" s="237">
        <v>5044.8140000000003</v>
      </c>
      <c r="G57" s="238">
        <v>2247.7956672729997</v>
      </c>
      <c r="H57" s="239">
        <v>380.91358000000002</v>
      </c>
      <c r="I57" s="240">
        <v>7673.5232472730004</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row>
    <row r="58" spans="1:34" s="192" customFormat="1" ht="14.25" thickBot="1">
      <c r="A58" s="211"/>
      <c r="B58" s="1037" t="s">
        <v>261</v>
      </c>
      <c r="C58" s="1037"/>
      <c r="D58" s="1037"/>
      <c r="E58" s="1038"/>
      <c r="F58" s="212">
        <v>1595.443</v>
      </c>
      <c r="G58" s="213">
        <v>576.14583600999993</v>
      </c>
      <c r="H58" s="214">
        <v>126.56841</v>
      </c>
      <c r="I58" s="215">
        <v>2298.1572460100001</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row>
    <row r="59" spans="1:34" ht="13.5">
      <c r="A59" s="216"/>
      <c r="B59" s="217"/>
      <c r="C59" s="1110" t="s">
        <v>262</v>
      </c>
      <c r="D59" s="1110"/>
      <c r="E59" s="1030"/>
      <c r="F59" s="218">
        <v>1856.6010000000001</v>
      </c>
      <c r="G59" s="219">
        <v>771.62965751000002</v>
      </c>
      <c r="H59" s="220">
        <v>186.71530999999999</v>
      </c>
      <c r="I59" s="221">
        <v>2814.9459675099997</v>
      </c>
    </row>
    <row r="60" spans="1:34" ht="14.25" thickBot="1">
      <c r="A60" s="216"/>
      <c r="B60" s="241"/>
      <c r="C60" s="1115" t="s">
        <v>263</v>
      </c>
      <c r="D60" s="1115"/>
      <c r="E60" s="1116"/>
      <c r="F60" s="232">
        <v>-261.15800000000002</v>
      </c>
      <c r="G60" s="233">
        <v>-195.48382150000003</v>
      </c>
      <c r="H60" s="234">
        <v>-60.146900000000002</v>
      </c>
      <c r="I60" s="235">
        <v>-516.78872149999995</v>
      </c>
    </row>
    <row r="61" spans="1:34" s="192" customFormat="1" ht="14.25" thickBot="1">
      <c r="A61" s="211"/>
      <c r="B61" s="1107" t="s">
        <v>264</v>
      </c>
      <c r="C61" s="1108"/>
      <c r="D61" s="1108"/>
      <c r="E61" s="1109"/>
      <c r="F61" s="212">
        <v>220.137</v>
      </c>
      <c r="G61" s="213">
        <v>15.449</v>
      </c>
      <c r="H61" s="214">
        <v>6.0540000000000003</v>
      </c>
      <c r="I61" s="215">
        <v>241.64</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row>
    <row r="62" spans="1:34" ht="13.5">
      <c r="A62" s="216"/>
      <c r="B62" s="217"/>
      <c r="C62" s="1117" t="s">
        <v>265</v>
      </c>
      <c r="D62" s="1117"/>
      <c r="E62" s="1051"/>
      <c r="F62" s="218">
        <v>21.698</v>
      </c>
      <c r="G62" s="219">
        <v>8.1620000000000008</v>
      </c>
      <c r="H62" s="220">
        <v>0</v>
      </c>
      <c r="I62" s="221">
        <v>29.86</v>
      </c>
    </row>
    <row r="63" spans="1:34" ht="13.5">
      <c r="A63" s="222"/>
      <c r="B63" s="223"/>
      <c r="C63" s="181"/>
      <c r="D63" s="1002" t="s">
        <v>266</v>
      </c>
      <c r="E63" s="1001"/>
      <c r="F63" s="224">
        <v>8.2479999999999993</v>
      </c>
      <c r="G63" s="225">
        <v>7.61</v>
      </c>
      <c r="H63" s="226">
        <v>0</v>
      </c>
      <c r="I63" s="227">
        <v>15.858000000000001</v>
      </c>
    </row>
    <row r="64" spans="1:34" ht="13.5">
      <c r="A64" s="222"/>
      <c r="B64" s="223"/>
      <c r="C64" s="181"/>
      <c r="D64" s="1002" t="s">
        <v>267</v>
      </c>
      <c r="E64" s="1001"/>
      <c r="F64" s="224">
        <v>13.45</v>
      </c>
      <c r="G64" s="225">
        <v>0.55200000000000005</v>
      </c>
      <c r="H64" s="226">
        <v>0</v>
      </c>
      <c r="I64" s="227">
        <v>14.002000000000001</v>
      </c>
    </row>
    <row r="65" spans="1:34" ht="13.5">
      <c r="A65" s="216"/>
      <c r="B65" s="223"/>
      <c r="C65" s="1013" t="s">
        <v>268</v>
      </c>
      <c r="D65" s="1013"/>
      <c r="E65" s="985"/>
      <c r="F65" s="224">
        <v>18.181000000000001</v>
      </c>
      <c r="G65" s="225">
        <v>0</v>
      </c>
      <c r="H65" s="242">
        <v>0</v>
      </c>
      <c r="I65" s="227">
        <v>18.181000000000001</v>
      </c>
    </row>
    <row r="66" spans="1:34" ht="27.75" customHeight="1">
      <c r="A66" s="222"/>
      <c r="B66" s="223"/>
      <c r="C66" s="181"/>
      <c r="D66" s="985" t="s">
        <v>348</v>
      </c>
      <c r="E66" s="984"/>
      <c r="F66" s="224">
        <v>2.5830000000000002</v>
      </c>
      <c r="G66" s="225">
        <v>0</v>
      </c>
      <c r="H66" s="226">
        <v>0</v>
      </c>
      <c r="I66" s="227">
        <v>2.5830000000000002</v>
      </c>
    </row>
    <row r="67" spans="1:34" ht="29.25" customHeight="1">
      <c r="A67" s="222"/>
      <c r="B67" s="223"/>
      <c r="C67" s="181"/>
      <c r="D67" s="985" t="s">
        <v>270</v>
      </c>
      <c r="E67" s="984"/>
      <c r="F67" s="224">
        <v>15.598000000000001</v>
      </c>
      <c r="G67" s="225">
        <v>0</v>
      </c>
      <c r="H67" s="226">
        <v>0</v>
      </c>
      <c r="I67" s="227">
        <v>15.598000000000001</v>
      </c>
    </row>
    <row r="68" spans="1:34" ht="13.5">
      <c r="A68" s="216"/>
      <c r="B68" s="223"/>
      <c r="C68" s="1013" t="s">
        <v>271</v>
      </c>
      <c r="D68" s="1013"/>
      <c r="E68" s="985"/>
      <c r="F68" s="224">
        <v>1.2090000000000001</v>
      </c>
      <c r="G68" s="225">
        <v>0</v>
      </c>
      <c r="H68" s="225">
        <v>0</v>
      </c>
      <c r="I68" s="227">
        <v>1.2090000000000001</v>
      </c>
    </row>
    <row r="69" spans="1:34" ht="29.25" customHeight="1" thickBot="1">
      <c r="A69" s="216"/>
      <c r="B69" s="231"/>
      <c r="C69" s="1119" t="s">
        <v>272</v>
      </c>
      <c r="D69" s="1119"/>
      <c r="E69" s="1120"/>
      <c r="F69" s="232">
        <v>179.04900000000001</v>
      </c>
      <c r="G69" s="233">
        <v>7.2869999999999999</v>
      </c>
      <c r="H69" s="234">
        <v>6.0540000000000003</v>
      </c>
      <c r="I69" s="235">
        <v>192.39</v>
      </c>
    </row>
    <row r="70" spans="1:34" s="192" customFormat="1" ht="28.5" customHeight="1" thickBot="1">
      <c r="A70" s="211"/>
      <c r="B70" s="1121" t="s">
        <v>273</v>
      </c>
      <c r="C70" s="1122"/>
      <c r="D70" s="1122"/>
      <c r="E70" s="1123"/>
      <c r="F70" s="237">
        <v>0</v>
      </c>
      <c r="G70" s="238">
        <v>0</v>
      </c>
      <c r="H70" s="239">
        <v>0</v>
      </c>
      <c r="I70" s="240">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row>
    <row r="71" spans="1:34" ht="26.25" hidden="1" customHeight="1">
      <c r="A71" s="216"/>
      <c r="B71" s="243"/>
      <c r="C71" s="1124" t="s">
        <v>274</v>
      </c>
      <c r="D71" s="1124"/>
      <c r="E71" s="1125"/>
      <c r="F71" s="244">
        <v>0</v>
      </c>
      <c r="G71" s="245">
        <v>0</v>
      </c>
      <c r="H71" s="246">
        <v>0</v>
      </c>
      <c r="I71" s="247">
        <v>0</v>
      </c>
    </row>
    <row r="72" spans="1:34" ht="27" hidden="1" customHeight="1">
      <c r="A72" s="222"/>
      <c r="B72" s="223"/>
      <c r="C72" s="181"/>
      <c r="D72" s="985" t="s">
        <v>349</v>
      </c>
      <c r="E72" s="984"/>
      <c r="F72" s="224">
        <v>0</v>
      </c>
      <c r="G72" s="225">
        <v>0</v>
      </c>
      <c r="H72" s="226">
        <v>0</v>
      </c>
      <c r="I72" s="227">
        <v>0</v>
      </c>
    </row>
    <row r="73" spans="1:34" ht="28.5" hidden="1" customHeight="1">
      <c r="A73" s="222"/>
      <c r="B73" s="223"/>
      <c r="C73" s="181"/>
      <c r="D73" s="985" t="s">
        <v>350</v>
      </c>
      <c r="E73" s="984"/>
      <c r="F73" s="224">
        <v>0</v>
      </c>
      <c r="G73" s="225">
        <v>0</v>
      </c>
      <c r="H73" s="226">
        <v>0</v>
      </c>
      <c r="I73" s="227">
        <v>0</v>
      </c>
    </row>
    <row r="74" spans="1:34" ht="27" hidden="1" customHeight="1">
      <c r="A74" s="216"/>
      <c r="B74" s="223"/>
      <c r="C74" s="1013" t="s">
        <v>277</v>
      </c>
      <c r="D74" s="1013"/>
      <c r="E74" s="985"/>
      <c r="F74" s="224">
        <v>0</v>
      </c>
      <c r="G74" s="225">
        <v>0</v>
      </c>
      <c r="H74" s="226">
        <v>0</v>
      </c>
      <c r="I74" s="227">
        <v>0</v>
      </c>
    </row>
    <row r="75" spans="1:34" ht="28.5" hidden="1" customHeight="1">
      <c r="A75" s="222"/>
      <c r="B75" s="223"/>
      <c r="C75" s="181"/>
      <c r="D75" s="985" t="s">
        <v>351</v>
      </c>
      <c r="E75" s="984"/>
      <c r="F75" s="224">
        <v>0</v>
      </c>
      <c r="G75" s="225">
        <v>0</v>
      </c>
      <c r="H75" s="226">
        <v>0</v>
      </c>
      <c r="I75" s="227">
        <v>0</v>
      </c>
    </row>
    <row r="76" spans="1:34" ht="28.5" hidden="1" customHeight="1">
      <c r="A76" s="222"/>
      <c r="B76" s="223"/>
      <c r="C76" s="181"/>
      <c r="D76" s="985" t="s">
        <v>352</v>
      </c>
      <c r="E76" s="984"/>
      <c r="F76" s="224">
        <v>0</v>
      </c>
      <c r="G76" s="225">
        <v>0</v>
      </c>
      <c r="H76" s="226">
        <v>0</v>
      </c>
      <c r="I76" s="227">
        <v>0</v>
      </c>
    </row>
    <row r="77" spans="1:34" ht="29.25" hidden="1" customHeight="1">
      <c r="A77" s="222"/>
      <c r="B77" s="223"/>
      <c r="C77" s="181"/>
      <c r="D77" s="1126" t="s">
        <v>353</v>
      </c>
      <c r="E77" s="1022"/>
      <c r="F77" s="224">
        <v>0</v>
      </c>
      <c r="G77" s="225">
        <v>0</v>
      </c>
      <c r="H77" s="226">
        <v>0</v>
      </c>
      <c r="I77" s="227">
        <v>0</v>
      </c>
    </row>
    <row r="78" spans="1:34" ht="18.75" hidden="1" customHeight="1">
      <c r="A78" s="216"/>
      <c r="B78" s="231"/>
      <c r="C78" s="1119" t="s">
        <v>354</v>
      </c>
      <c r="D78" s="1119"/>
      <c r="E78" s="1120"/>
      <c r="F78" s="232">
        <v>0</v>
      </c>
      <c r="G78" s="233">
        <v>0</v>
      </c>
      <c r="H78" s="234">
        <v>0</v>
      </c>
      <c r="I78" s="235">
        <v>0</v>
      </c>
    </row>
    <row r="79" spans="1:34" s="192" customFormat="1" ht="14.25" thickBot="1">
      <c r="A79" s="211"/>
      <c r="B79" s="1127" t="s">
        <v>282</v>
      </c>
      <c r="C79" s="1128"/>
      <c r="D79" s="1128"/>
      <c r="E79" s="1129"/>
      <c r="F79" s="212">
        <v>324.298</v>
      </c>
      <c r="G79" s="213">
        <v>176.96546254</v>
      </c>
      <c r="H79" s="214">
        <v>17.429579999999998</v>
      </c>
      <c r="I79" s="215">
        <v>518.69304253999996</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c r="AH79" s="191"/>
    </row>
    <row r="80" spans="1:34" ht="13.5">
      <c r="A80" s="216"/>
      <c r="B80" s="217"/>
      <c r="C80" s="1110" t="s">
        <v>283</v>
      </c>
      <c r="D80" s="1110"/>
      <c r="E80" s="1030"/>
      <c r="F80" s="218">
        <v>269.80399999999997</v>
      </c>
      <c r="G80" s="219">
        <v>-452.14579795999998</v>
      </c>
      <c r="H80" s="220">
        <v>20.827349999999999</v>
      </c>
      <c r="I80" s="221">
        <v>-161.51444795999998</v>
      </c>
    </row>
    <row r="81" spans="1:34" ht="13.5">
      <c r="A81" s="216"/>
      <c r="B81" s="223"/>
      <c r="C81" s="1002" t="s">
        <v>284</v>
      </c>
      <c r="D81" s="1002"/>
      <c r="E81" s="1001"/>
      <c r="F81" s="224">
        <v>19.850999999999999</v>
      </c>
      <c r="G81" s="225">
        <v>625.98</v>
      </c>
      <c r="H81" s="226">
        <v>-1.8819500000000007</v>
      </c>
      <c r="I81" s="227">
        <v>643.94905000000006</v>
      </c>
    </row>
    <row r="82" spans="1:34" ht="14.25" thickBot="1">
      <c r="A82" s="216"/>
      <c r="B82" s="231"/>
      <c r="C82" s="1118" t="s">
        <v>285</v>
      </c>
      <c r="D82" s="1071"/>
      <c r="E82" s="1071"/>
      <c r="F82" s="232">
        <v>34.643000000000001</v>
      </c>
      <c r="G82" s="233">
        <v>3.1312605000000002</v>
      </c>
      <c r="H82" s="234">
        <v>-1.5158199999999999</v>
      </c>
      <c r="I82" s="235">
        <v>36.258440499999999</v>
      </c>
    </row>
    <row r="83" spans="1:34" s="199" customFormat="1" ht="14.25" thickBot="1">
      <c r="A83" s="248"/>
      <c r="B83" s="1107" t="s">
        <v>286</v>
      </c>
      <c r="C83" s="1108"/>
      <c r="D83" s="1108"/>
      <c r="E83" s="1109"/>
      <c r="F83" s="212">
        <v>776.25099999999998</v>
      </c>
      <c r="G83" s="213">
        <v>227.33389199999999</v>
      </c>
      <c r="H83" s="214">
        <v>76.11160000000001</v>
      </c>
      <c r="I83" s="215">
        <v>1079.696492</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row>
    <row r="84" spans="1:34" ht="13.5">
      <c r="A84" s="216"/>
      <c r="B84" s="217"/>
      <c r="C84" s="1051" t="s">
        <v>287</v>
      </c>
      <c r="D84" s="1052"/>
      <c r="E84" s="1052"/>
      <c r="F84" s="218">
        <v>24.202000000000002</v>
      </c>
      <c r="G84" s="219">
        <v>41.450584999999997</v>
      </c>
      <c r="H84" s="220">
        <v>15.179410000000001</v>
      </c>
      <c r="I84" s="221">
        <v>80.831994999999992</v>
      </c>
    </row>
    <row r="85" spans="1:34" ht="13.5">
      <c r="A85" s="216"/>
      <c r="B85" s="223"/>
      <c r="C85" s="1013" t="s">
        <v>288</v>
      </c>
      <c r="D85" s="1013"/>
      <c r="E85" s="985"/>
      <c r="F85" s="224">
        <v>1.3640000000000001</v>
      </c>
      <c r="G85" s="225">
        <v>3.4000000000000002E-2</v>
      </c>
      <c r="H85" s="226">
        <v>0.33200000000000002</v>
      </c>
      <c r="I85" s="227">
        <v>1.73</v>
      </c>
    </row>
    <row r="86" spans="1:34" ht="13.5">
      <c r="A86" s="216"/>
      <c r="B86" s="223"/>
      <c r="C86" s="1002" t="s">
        <v>289</v>
      </c>
      <c r="D86" s="1002"/>
      <c r="E86" s="1001"/>
      <c r="F86" s="224">
        <v>21.710999999999999</v>
      </c>
      <c r="G86" s="225">
        <v>13.055</v>
      </c>
      <c r="H86" s="226">
        <v>6.2E-2</v>
      </c>
      <c r="I86" s="227">
        <v>34.828000000000003</v>
      </c>
    </row>
    <row r="87" spans="1:34" ht="13.5">
      <c r="A87" s="216"/>
      <c r="B87" s="223"/>
      <c r="C87" s="1013" t="s">
        <v>355</v>
      </c>
      <c r="D87" s="1013"/>
      <c r="E87" s="985"/>
      <c r="F87" s="224">
        <v>533.63599999999997</v>
      </c>
      <c r="G87" s="225">
        <v>52.489651500000001</v>
      </c>
      <c r="H87" s="226">
        <v>27.519549999999999</v>
      </c>
      <c r="I87" s="227">
        <v>613.64520149999998</v>
      </c>
    </row>
    <row r="88" spans="1:34" ht="13.5">
      <c r="A88" s="216"/>
      <c r="B88" s="223"/>
      <c r="C88" s="1002" t="s">
        <v>291</v>
      </c>
      <c r="D88" s="1002"/>
      <c r="E88" s="1001"/>
      <c r="F88" s="224">
        <v>0.316</v>
      </c>
      <c r="G88" s="225">
        <v>0</v>
      </c>
      <c r="H88" s="226">
        <v>0</v>
      </c>
      <c r="I88" s="227">
        <v>0.316</v>
      </c>
    </row>
    <row r="89" spans="1:34" ht="13.5">
      <c r="A89" s="216"/>
      <c r="B89" s="223"/>
      <c r="C89" s="1002" t="s">
        <v>23</v>
      </c>
      <c r="D89" s="1002"/>
      <c r="E89" s="1001"/>
      <c r="F89" s="224">
        <v>125.788</v>
      </c>
      <c r="G89" s="225">
        <v>71.572570000000013</v>
      </c>
      <c r="H89" s="226">
        <v>28.356780000000001</v>
      </c>
      <c r="I89" s="227">
        <v>225.71735000000001</v>
      </c>
    </row>
    <row r="90" spans="1:34" ht="13.5">
      <c r="A90" s="216"/>
      <c r="B90" s="223"/>
      <c r="C90" s="985" t="s">
        <v>292</v>
      </c>
      <c r="D90" s="983"/>
      <c r="E90" s="983"/>
      <c r="F90" s="224">
        <v>65.879000000000005</v>
      </c>
      <c r="G90" s="225">
        <v>39.899000000000001</v>
      </c>
      <c r="H90" s="226">
        <v>4.5148599999999997</v>
      </c>
      <c r="I90" s="227">
        <v>110.29286</v>
      </c>
    </row>
    <row r="91" spans="1:34" ht="14.25" thickBot="1">
      <c r="A91" s="216"/>
      <c r="B91" s="231"/>
      <c r="C91" s="1130" t="s">
        <v>24</v>
      </c>
      <c r="D91" s="1130"/>
      <c r="E91" s="1131"/>
      <c r="F91" s="232">
        <v>3.355</v>
      </c>
      <c r="G91" s="233">
        <v>8.8330854999999993</v>
      </c>
      <c r="H91" s="234">
        <v>0.14699999999999999</v>
      </c>
      <c r="I91" s="235">
        <v>12.3350855</v>
      </c>
    </row>
    <row r="92" spans="1:34" s="199" customFormat="1" ht="30.75" customHeight="1" thickBot="1">
      <c r="A92" s="248"/>
      <c r="B92" s="1127" t="s">
        <v>356</v>
      </c>
      <c r="C92" s="1128"/>
      <c r="D92" s="1128"/>
      <c r="E92" s="1129"/>
      <c r="F92" s="212">
        <v>-1911.327</v>
      </c>
      <c r="G92" s="213">
        <v>-1004.8043586599999</v>
      </c>
      <c r="H92" s="249">
        <v>-119.28654</v>
      </c>
      <c r="I92" s="215">
        <v>-3035.41789866</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row>
    <row r="93" spans="1:34" ht="27.75" customHeight="1">
      <c r="A93" s="216"/>
      <c r="B93" s="217"/>
      <c r="C93" s="1078" t="s">
        <v>357</v>
      </c>
      <c r="D93" s="1079"/>
      <c r="E93" s="1080"/>
      <c r="F93" s="218">
        <v>-5792.9160000000002</v>
      </c>
      <c r="G93" s="219">
        <v>-1849.53435866</v>
      </c>
      <c r="H93" s="220">
        <v>-398.82342999999997</v>
      </c>
      <c r="I93" s="221">
        <v>-8041.2737886599998</v>
      </c>
    </row>
    <row r="94" spans="1:34" ht="27" customHeight="1">
      <c r="A94" s="222"/>
      <c r="B94" s="223"/>
      <c r="C94" s="181"/>
      <c r="D94" s="1013" t="s">
        <v>358</v>
      </c>
      <c r="E94" s="985"/>
      <c r="F94" s="224">
        <v>-4855.3459999999995</v>
      </c>
      <c r="G94" s="225">
        <v>-1670.6371186599999</v>
      </c>
      <c r="H94" s="226">
        <v>-386.63742999999999</v>
      </c>
      <c r="I94" s="227">
        <v>-6912.6205486600011</v>
      </c>
    </row>
    <row r="95" spans="1:34" ht="27" customHeight="1">
      <c r="A95" s="222"/>
      <c r="B95" s="223"/>
      <c r="C95" s="181"/>
      <c r="D95" s="1013" t="s">
        <v>296</v>
      </c>
      <c r="E95" s="985"/>
      <c r="F95" s="224">
        <v>-937.57</v>
      </c>
      <c r="G95" s="225">
        <v>-178.89723999999998</v>
      </c>
      <c r="H95" s="226">
        <v>-12.186</v>
      </c>
      <c r="I95" s="227">
        <v>-1128.6532400000001</v>
      </c>
    </row>
    <row r="96" spans="1:34" ht="28.5" customHeight="1">
      <c r="A96" s="250"/>
      <c r="B96" s="223"/>
      <c r="C96" s="1013" t="s">
        <v>359</v>
      </c>
      <c r="D96" s="1013"/>
      <c r="E96" s="985"/>
      <c r="F96" s="224">
        <v>3881.5889999999999</v>
      </c>
      <c r="G96" s="225">
        <v>883.53099999999995</v>
      </c>
      <c r="H96" s="226">
        <v>281.13688999999999</v>
      </c>
      <c r="I96" s="227">
        <v>5046.2568900000006</v>
      </c>
    </row>
    <row r="97" spans="1:34" ht="30" customHeight="1">
      <c r="A97" s="222"/>
      <c r="B97" s="223"/>
      <c r="C97" s="181"/>
      <c r="D97" s="1013" t="s">
        <v>360</v>
      </c>
      <c r="E97" s="985"/>
      <c r="F97" s="224">
        <v>3807.4470000000001</v>
      </c>
      <c r="G97" s="225">
        <v>733.00300000000004</v>
      </c>
      <c r="H97" s="226">
        <v>274.85289</v>
      </c>
      <c r="I97" s="227">
        <v>4815.3028900000008</v>
      </c>
    </row>
    <row r="98" spans="1:34" ht="29.25" customHeight="1">
      <c r="A98" s="222"/>
      <c r="B98" s="223"/>
      <c r="C98" s="181"/>
      <c r="D98" s="1013" t="s">
        <v>299</v>
      </c>
      <c r="E98" s="985"/>
      <c r="F98" s="224">
        <v>74.141999999999996</v>
      </c>
      <c r="G98" s="225">
        <v>150.52799999999999</v>
      </c>
      <c r="H98" s="226">
        <v>6.2839999999999998</v>
      </c>
      <c r="I98" s="227">
        <v>230.95400000000001</v>
      </c>
    </row>
    <row r="99" spans="1:34" ht="14.25" thickBot="1">
      <c r="A99" s="222"/>
      <c r="B99" s="231"/>
      <c r="C99" s="1149" t="s">
        <v>300</v>
      </c>
      <c r="D99" s="1149"/>
      <c r="E99" s="1118"/>
      <c r="F99" s="232">
        <v>0</v>
      </c>
      <c r="G99" s="233">
        <v>-38.801000000000002</v>
      </c>
      <c r="H99" s="234">
        <v>-1.6</v>
      </c>
      <c r="I99" s="235">
        <v>-40.401000000000003</v>
      </c>
    </row>
    <row r="100" spans="1:34" s="199" customFormat="1" ht="14.25" thickBot="1">
      <c r="A100" s="248"/>
      <c r="B100" s="1121" t="s">
        <v>301</v>
      </c>
      <c r="C100" s="1122"/>
      <c r="D100" s="1122"/>
      <c r="E100" s="1123"/>
      <c r="F100" s="237">
        <v>0</v>
      </c>
      <c r="G100" s="238">
        <v>-35.152000000000001</v>
      </c>
      <c r="H100" s="239">
        <v>-0.373</v>
      </c>
      <c r="I100" s="240">
        <v>-35.524999999999999</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row>
    <row r="101" spans="1:34" ht="27" customHeight="1" thickBot="1">
      <c r="A101" s="216"/>
      <c r="B101" s="243"/>
      <c r="C101" s="1124" t="s">
        <v>302</v>
      </c>
      <c r="D101" s="1124"/>
      <c r="E101" s="1125"/>
      <c r="F101" s="244">
        <v>0</v>
      </c>
      <c r="G101" s="245">
        <v>-35.152000000000001</v>
      </c>
      <c r="H101" s="246">
        <v>-0.373</v>
      </c>
      <c r="I101" s="247">
        <v>-35.524999999999999</v>
      </c>
    </row>
    <row r="102" spans="1:34" ht="14.25" hidden="1" thickBot="1">
      <c r="A102" s="216"/>
      <c r="B102" s="231"/>
      <c r="C102" s="1119" t="s">
        <v>361</v>
      </c>
      <c r="D102" s="1119"/>
      <c r="E102" s="1120"/>
      <c r="F102" s="232">
        <v>0</v>
      </c>
      <c r="G102" s="233">
        <v>0</v>
      </c>
      <c r="H102" s="234">
        <v>0</v>
      </c>
      <c r="I102" s="235">
        <v>0</v>
      </c>
    </row>
    <row r="103" spans="1:34" s="199" customFormat="1" ht="14.25" thickBot="1">
      <c r="A103" s="248"/>
      <c r="B103" s="1107" t="s">
        <v>304</v>
      </c>
      <c r="C103" s="1108"/>
      <c r="D103" s="1108"/>
      <c r="E103" s="1109"/>
      <c r="F103" s="212">
        <v>-1557.1959999999999</v>
      </c>
      <c r="G103" s="213">
        <v>-1088.7221085000001</v>
      </c>
      <c r="H103" s="214">
        <v>-263.97578000000004</v>
      </c>
      <c r="I103" s="215">
        <v>-2909.8938885000002</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c r="AH103" s="198"/>
    </row>
    <row r="104" spans="1:34" s="199" customFormat="1" ht="14.25" thickBot="1">
      <c r="A104" s="248"/>
      <c r="B104" s="1076" t="s">
        <v>305</v>
      </c>
      <c r="C104" s="1076"/>
      <c r="D104" s="1076"/>
      <c r="E104" s="1077"/>
      <c r="F104" s="212">
        <v>-414.16199999999998</v>
      </c>
      <c r="G104" s="213">
        <v>-299.8267525</v>
      </c>
      <c r="H104" s="214">
        <v>-59.450780000000002</v>
      </c>
      <c r="I104" s="215">
        <v>-773.43953249999993</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row>
    <row r="105" spans="1:34" s="199" customFormat="1" ht="14.25" thickBot="1">
      <c r="A105" s="248"/>
      <c r="B105" s="1107" t="s">
        <v>306</v>
      </c>
      <c r="C105" s="1108"/>
      <c r="D105" s="1108"/>
      <c r="E105" s="1109"/>
      <c r="F105" s="212">
        <v>-2161.201</v>
      </c>
      <c r="G105" s="213">
        <v>-1268.1321551000001</v>
      </c>
      <c r="H105" s="251">
        <v>-280.12145999999996</v>
      </c>
      <c r="I105" s="215">
        <v>-3709.4546151</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c r="AH105" s="198"/>
    </row>
    <row r="106" spans="1:34" ht="13.5">
      <c r="A106" s="216"/>
      <c r="B106" s="217"/>
      <c r="C106" s="1110" t="s">
        <v>307</v>
      </c>
      <c r="D106" s="1110"/>
      <c r="E106" s="1030"/>
      <c r="F106" s="218">
        <v>-1194.4059999999999</v>
      </c>
      <c r="G106" s="219">
        <v>-1000.8107445000001</v>
      </c>
      <c r="H106" s="220">
        <v>-224.74986999999999</v>
      </c>
      <c r="I106" s="221">
        <v>-2419.9666145000001</v>
      </c>
    </row>
    <row r="107" spans="1:34" ht="13.5">
      <c r="A107" s="216"/>
      <c r="B107" s="223"/>
      <c r="C107" s="1002" t="s">
        <v>308</v>
      </c>
      <c r="D107" s="1002"/>
      <c r="E107" s="1001"/>
      <c r="F107" s="224">
        <v>-448.87200000000001</v>
      </c>
      <c r="G107" s="225">
        <v>-134.538701</v>
      </c>
      <c r="H107" s="226">
        <v>-12.072239999999999</v>
      </c>
      <c r="I107" s="227">
        <v>-595.48294099999998</v>
      </c>
    </row>
    <row r="108" spans="1:34" ht="13.5" hidden="1">
      <c r="A108" s="216"/>
      <c r="B108" s="223"/>
      <c r="C108" s="1002" t="s">
        <v>310</v>
      </c>
      <c r="D108" s="1002"/>
      <c r="E108" s="1001"/>
      <c r="F108" s="224">
        <v>0</v>
      </c>
      <c r="G108" s="225">
        <v>0</v>
      </c>
      <c r="H108" s="226">
        <v>0</v>
      </c>
      <c r="I108" s="227">
        <v>0</v>
      </c>
    </row>
    <row r="109" spans="1:34" ht="13.5">
      <c r="A109" s="216"/>
      <c r="B109" s="223"/>
      <c r="C109" s="1013" t="s">
        <v>310</v>
      </c>
      <c r="D109" s="1013"/>
      <c r="E109" s="985"/>
      <c r="F109" s="224">
        <v>0</v>
      </c>
      <c r="G109" s="225">
        <v>-1E-3</v>
      </c>
      <c r="H109" s="226">
        <v>-2E-3</v>
      </c>
      <c r="I109" s="227">
        <v>-3.0000000000000001E-3</v>
      </c>
    </row>
    <row r="110" spans="1:34" ht="13.5">
      <c r="A110" s="216"/>
      <c r="B110" s="223"/>
      <c r="C110" s="1013" t="s">
        <v>311</v>
      </c>
      <c r="D110" s="1013"/>
      <c r="E110" s="985"/>
      <c r="F110" s="224">
        <v>-371.791</v>
      </c>
      <c r="G110" s="225">
        <v>-48.954000000000001</v>
      </c>
      <c r="H110" s="226">
        <v>-24.593450000000001</v>
      </c>
      <c r="I110" s="227">
        <v>-445.33845000000002</v>
      </c>
    </row>
    <row r="111" spans="1:34" ht="13.5">
      <c r="A111" s="216"/>
      <c r="B111" s="223"/>
      <c r="C111" s="1002" t="s">
        <v>312</v>
      </c>
      <c r="D111" s="1002"/>
      <c r="E111" s="1001"/>
      <c r="F111" s="224">
        <v>-2.2949999999999999</v>
      </c>
      <c r="G111" s="225">
        <v>-7.508</v>
      </c>
      <c r="H111" s="226">
        <v>0</v>
      </c>
      <c r="I111" s="227">
        <v>-9.8030000000000008</v>
      </c>
    </row>
    <row r="112" spans="1:34" ht="13.5">
      <c r="A112" s="216"/>
      <c r="B112" s="223"/>
      <c r="C112" s="1002" t="s">
        <v>33</v>
      </c>
      <c r="D112" s="1002"/>
      <c r="E112" s="1001"/>
      <c r="F112" s="224">
        <v>-132.08500000000001</v>
      </c>
      <c r="G112" s="225">
        <v>-72.097513599999999</v>
      </c>
      <c r="H112" s="226">
        <v>-14.4467</v>
      </c>
      <c r="I112" s="227">
        <v>-218.62921360000001</v>
      </c>
    </row>
    <row r="113" spans="1:34" ht="14.25" thickBot="1">
      <c r="A113" s="216"/>
      <c r="B113" s="231"/>
      <c r="C113" s="1130" t="s">
        <v>34</v>
      </c>
      <c r="D113" s="1130"/>
      <c r="E113" s="1131"/>
      <c r="F113" s="232">
        <v>-11.752000000000001</v>
      </c>
      <c r="G113" s="233">
        <v>-4.2221960000000003</v>
      </c>
      <c r="H113" s="234">
        <v>-4.2572000000000001</v>
      </c>
      <c r="I113" s="235">
        <v>-20.231396</v>
      </c>
    </row>
    <row r="114" spans="1:34" s="199" customFormat="1" ht="14.25" thickBot="1">
      <c r="A114" s="248"/>
      <c r="B114" s="1142" t="s">
        <v>362</v>
      </c>
      <c r="C114" s="1143"/>
      <c r="D114" s="1143"/>
      <c r="E114" s="1144"/>
      <c r="F114" s="252">
        <v>1917.057</v>
      </c>
      <c r="G114" s="253">
        <v>-452.94751693699988</v>
      </c>
      <c r="H114" s="254">
        <v>-116.13038999999999</v>
      </c>
      <c r="I114" s="255">
        <v>1347.9790930630002</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c r="AH114" s="198"/>
    </row>
    <row r="115" spans="1:34" s="171" customFormat="1" hidden="1">
      <c r="A115" s="256">
        <v>15</v>
      </c>
      <c r="B115" s="1145" t="s">
        <v>363</v>
      </c>
      <c r="C115" s="1145"/>
      <c r="D115" s="1145"/>
      <c r="E115" s="1146"/>
      <c r="F115" s="170">
        <v>1917057</v>
      </c>
      <c r="G115" s="171">
        <v>-452947.51693699986</v>
      </c>
      <c r="H115" s="171">
        <v>-116130.38999999998</v>
      </c>
    </row>
    <row r="116" spans="1:34" s="171" customFormat="1" ht="13.5" hidden="1" thickBot="1">
      <c r="A116" s="257">
        <v>16</v>
      </c>
      <c r="B116" s="1147" t="s">
        <v>364</v>
      </c>
      <c r="C116" s="1147"/>
      <c r="D116" s="1147"/>
      <c r="E116" s="1148"/>
      <c r="F116" s="170">
        <v>1917057</v>
      </c>
      <c r="G116" s="171">
        <v>-452947.51693699986</v>
      </c>
      <c r="H116" s="171">
        <v>-116130.38999999998</v>
      </c>
    </row>
    <row r="118" spans="1:34">
      <c r="B118" s="1132" t="s">
        <v>365</v>
      </c>
      <c r="C118" s="1025"/>
      <c r="D118" s="1025"/>
      <c r="E118" s="1025"/>
      <c r="F118" s="1025"/>
      <c r="G118" s="1025"/>
      <c r="H118" s="1025"/>
      <c r="I118" s="1025"/>
    </row>
  </sheetData>
  <mergeCells count="115">
    <mergeCell ref="B104:E104"/>
    <mergeCell ref="C93:E93"/>
    <mergeCell ref="D94:E94"/>
    <mergeCell ref="D95:E95"/>
    <mergeCell ref="C106:E106"/>
    <mergeCell ref="C107:E107"/>
    <mergeCell ref="C96:E96"/>
    <mergeCell ref="D97:E97"/>
    <mergeCell ref="D98:E98"/>
    <mergeCell ref="C87:E87"/>
    <mergeCell ref="C88:E88"/>
    <mergeCell ref="C89:E89"/>
    <mergeCell ref="C90:E90"/>
    <mergeCell ref="C91:E91"/>
    <mergeCell ref="B92:E92"/>
    <mergeCell ref="B118:I118"/>
    <mergeCell ref="F4:I4"/>
    <mergeCell ref="B4:E5"/>
    <mergeCell ref="C111:E111"/>
    <mergeCell ref="C112:E112"/>
    <mergeCell ref="C113:E113"/>
    <mergeCell ref="B114:E114"/>
    <mergeCell ref="B115:E115"/>
    <mergeCell ref="B116:E116"/>
    <mergeCell ref="B105:E105"/>
    <mergeCell ref="C108:E108"/>
    <mergeCell ref="C109:E109"/>
    <mergeCell ref="C110:E110"/>
    <mergeCell ref="C99:E99"/>
    <mergeCell ref="B100:E100"/>
    <mergeCell ref="C101:E101"/>
    <mergeCell ref="C102:E102"/>
    <mergeCell ref="B103:E103"/>
    <mergeCell ref="C81:E81"/>
    <mergeCell ref="C82:E82"/>
    <mergeCell ref="B83:E83"/>
    <mergeCell ref="C84:E84"/>
    <mergeCell ref="C85:E85"/>
    <mergeCell ref="C86:E86"/>
    <mergeCell ref="D75:E75"/>
    <mergeCell ref="D76:E76"/>
    <mergeCell ref="D77:E77"/>
    <mergeCell ref="C78:E78"/>
    <mergeCell ref="B79:E79"/>
    <mergeCell ref="C80:E80"/>
    <mergeCell ref="C69:E69"/>
    <mergeCell ref="B70:E70"/>
    <mergeCell ref="C71:E71"/>
    <mergeCell ref="D72:E72"/>
    <mergeCell ref="D73:E73"/>
    <mergeCell ref="C74:E74"/>
    <mergeCell ref="D63:E63"/>
    <mergeCell ref="D64:E64"/>
    <mergeCell ref="C65:E65"/>
    <mergeCell ref="D66:E66"/>
    <mergeCell ref="D67:E67"/>
    <mergeCell ref="C68:E68"/>
    <mergeCell ref="B57:E57"/>
    <mergeCell ref="B58:E58"/>
    <mergeCell ref="C59:E59"/>
    <mergeCell ref="C60:E60"/>
    <mergeCell ref="B61:E61"/>
    <mergeCell ref="C62:E62"/>
    <mergeCell ref="C51:E51"/>
    <mergeCell ref="D52:E52"/>
    <mergeCell ref="D53:E53"/>
    <mergeCell ref="D54:E54"/>
    <mergeCell ref="D55:E55"/>
    <mergeCell ref="D56:E56"/>
    <mergeCell ref="D45:E45"/>
    <mergeCell ref="D46:E46"/>
    <mergeCell ref="D47:E47"/>
    <mergeCell ref="C48:E48"/>
    <mergeCell ref="D49:E49"/>
    <mergeCell ref="D50:E50"/>
    <mergeCell ref="D39:E39"/>
    <mergeCell ref="C40:E40"/>
    <mergeCell ref="C41:E41"/>
    <mergeCell ref="D42:E42"/>
    <mergeCell ref="D43:E43"/>
    <mergeCell ref="D44:E44"/>
    <mergeCell ref="C33:E33"/>
    <mergeCell ref="D34:E34"/>
    <mergeCell ref="D35:E35"/>
    <mergeCell ref="C36:E36"/>
    <mergeCell ref="D37:E37"/>
    <mergeCell ref="D38:E38"/>
    <mergeCell ref="D27:E27"/>
    <mergeCell ref="D28:E28"/>
    <mergeCell ref="D29:E29"/>
    <mergeCell ref="D30:E30"/>
    <mergeCell ref="C31:E31"/>
    <mergeCell ref="B32:E32"/>
    <mergeCell ref="D23:E23"/>
    <mergeCell ref="D24:E24"/>
    <mergeCell ref="C25:E25"/>
    <mergeCell ref="D26:E26"/>
    <mergeCell ref="C15:E15"/>
    <mergeCell ref="D16:E16"/>
    <mergeCell ref="D17:E17"/>
    <mergeCell ref="D18:E18"/>
    <mergeCell ref="D19:E19"/>
    <mergeCell ref="D20:E20"/>
    <mergeCell ref="H3:I3"/>
    <mergeCell ref="B6:E6"/>
    <mergeCell ref="C7:E7"/>
    <mergeCell ref="D8:E8"/>
    <mergeCell ref="D21:E21"/>
    <mergeCell ref="C22:E22"/>
    <mergeCell ref="D9:E9"/>
    <mergeCell ref="C10:E10"/>
    <mergeCell ref="D11:E11"/>
    <mergeCell ref="D12:E12"/>
    <mergeCell ref="D13:E13"/>
    <mergeCell ref="C14:E1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6"/>
  <sheetViews>
    <sheetView workbookViewId="0">
      <selection activeCell="A13" sqref="A13:IV13"/>
    </sheetView>
  </sheetViews>
  <sheetFormatPr defaultRowHeight="12.75"/>
  <cols>
    <col min="1" max="1" width="3.42578125" style="170" customWidth="1"/>
    <col min="2" max="2" width="1.85546875" style="169" customWidth="1"/>
    <col min="3" max="3" width="2.140625" style="170" customWidth="1"/>
    <col min="4" max="4" width="2.42578125" style="170" customWidth="1"/>
    <col min="5" max="5" width="65" style="170" customWidth="1"/>
    <col min="6" max="6" width="12.140625" style="171" customWidth="1"/>
    <col min="7" max="7" width="12" style="171" customWidth="1"/>
    <col min="8" max="8" width="11.140625" style="171" customWidth="1"/>
    <col min="9" max="9" width="11.28515625" style="171" customWidth="1"/>
    <col min="10" max="33" width="9.140625" style="171"/>
    <col min="34" max="16384" width="9.140625" style="170"/>
  </cols>
  <sheetData>
    <row r="1" spans="2:11">
      <c r="B1" s="258"/>
      <c r="C1" s="258"/>
      <c r="D1" s="258"/>
      <c r="F1" s="258"/>
      <c r="G1" s="258"/>
      <c r="H1" s="258"/>
      <c r="I1" s="258"/>
    </row>
    <row r="2" spans="2:11">
      <c r="B2" s="258"/>
      <c r="C2" s="258"/>
      <c r="D2" s="258"/>
      <c r="E2" s="259" t="s">
        <v>0</v>
      </c>
      <c r="F2" s="258"/>
      <c r="G2" s="258"/>
      <c r="H2" s="258"/>
      <c r="I2" s="258"/>
    </row>
    <row r="3" spans="2:11" ht="13.5" thickBot="1">
      <c r="F3" s="170"/>
      <c r="G3" s="170"/>
      <c r="H3" s="1009" t="s">
        <v>1</v>
      </c>
      <c r="I3" s="1009"/>
    </row>
    <row r="4" spans="2:11" ht="14.25" thickBot="1">
      <c r="B4" s="995" t="s">
        <v>0</v>
      </c>
      <c r="C4" s="996"/>
      <c r="D4" s="996"/>
      <c r="E4" s="997"/>
      <c r="F4" s="1156">
        <v>40178</v>
      </c>
      <c r="G4" s="1157"/>
      <c r="H4" s="1157"/>
      <c r="I4" s="1158"/>
    </row>
    <row r="5" spans="2:11" ht="27.75" thickBot="1">
      <c r="B5" s="998"/>
      <c r="C5" s="999"/>
      <c r="D5" s="999"/>
      <c r="E5" s="1000"/>
      <c r="F5" s="175" t="s">
        <v>366</v>
      </c>
      <c r="G5" s="175" t="s">
        <v>38</v>
      </c>
      <c r="H5" s="260" t="s">
        <v>39</v>
      </c>
      <c r="I5" s="175" t="s">
        <v>40</v>
      </c>
    </row>
    <row r="6" spans="2:11" ht="15" customHeight="1" thickBot="1">
      <c r="B6" s="1150" t="s">
        <v>210</v>
      </c>
      <c r="C6" s="1151"/>
      <c r="D6" s="1151"/>
      <c r="E6" s="1151"/>
      <c r="F6" s="261">
        <v>12667.781999999999</v>
      </c>
      <c r="G6" s="261">
        <v>5769.4376065199995</v>
      </c>
      <c r="H6" s="262">
        <v>693.72951999999998</v>
      </c>
      <c r="I6" s="261">
        <v>19130.949126520001</v>
      </c>
      <c r="K6" s="228"/>
    </row>
    <row r="7" spans="2:11" ht="13.5">
      <c r="B7" s="1060"/>
      <c r="C7" s="1030" t="s">
        <v>211</v>
      </c>
      <c r="D7" s="1031"/>
      <c r="E7" s="1031"/>
      <c r="F7" s="263">
        <v>5669.7280000000001</v>
      </c>
      <c r="G7" s="263">
        <v>2461.80434302</v>
      </c>
      <c r="H7" s="264">
        <v>164.00308000000001</v>
      </c>
      <c r="I7" s="265">
        <v>8295.5354230199991</v>
      </c>
    </row>
    <row r="8" spans="2:11" ht="13.5">
      <c r="B8" s="1060"/>
      <c r="C8" s="1153"/>
      <c r="D8" s="1002" t="s">
        <v>212</v>
      </c>
      <c r="E8" s="1001"/>
      <c r="F8" s="266">
        <v>5638.5680000000002</v>
      </c>
      <c r="G8" s="266">
        <v>2446.4393430200003</v>
      </c>
      <c r="H8" s="197">
        <v>164.00308000000001</v>
      </c>
      <c r="I8" s="185">
        <v>8249.0104230199995</v>
      </c>
      <c r="K8" s="228"/>
    </row>
    <row r="9" spans="2:11" ht="13.5">
      <c r="B9" s="1060"/>
      <c r="C9" s="1154"/>
      <c r="D9" s="1002" t="s">
        <v>213</v>
      </c>
      <c r="E9" s="1001"/>
      <c r="F9" s="266">
        <v>31.16</v>
      </c>
      <c r="G9" s="266">
        <v>15.365</v>
      </c>
      <c r="H9" s="197">
        <v>0</v>
      </c>
      <c r="I9" s="185">
        <v>46.524999999999999</v>
      </c>
    </row>
    <row r="10" spans="2:11" ht="13.5">
      <c r="B10" s="1060"/>
      <c r="C10" s="1002" t="s">
        <v>367</v>
      </c>
      <c r="D10" s="1002"/>
      <c r="E10" s="1001"/>
      <c r="F10" s="266">
        <v>378.94200000000001</v>
      </c>
      <c r="G10" s="266">
        <v>154.102239</v>
      </c>
      <c r="H10" s="267">
        <v>56.623480000000001</v>
      </c>
      <c r="I10" s="185">
        <v>589.66771900000003</v>
      </c>
    </row>
    <row r="11" spans="2:11" ht="13.5">
      <c r="B11" s="1060"/>
      <c r="C11" s="1153"/>
      <c r="D11" s="1001" t="s">
        <v>215</v>
      </c>
      <c r="E11" s="987"/>
      <c r="F11" s="266">
        <v>378.94099999999997</v>
      </c>
      <c r="G11" s="266">
        <v>152.37923900000001</v>
      </c>
      <c r="H11" s="197">
        <v>56.623480000000001</v>
      </c>
      <c r="I11" s="185">
        <v>587.94371899999999</v>
      </c>
    </row>
    <row r="12" spans="2:11" ht="13.5">
      <c r="B12" s="1060"/>
      <c r="C12" s="1155"/>
      <c r="D12" s="1001" t="s">
        <v>368</v>
      </c>
      <c r="E12" s="987"/>
      <c r="F12" s="266">
        <v>1E-3</v>
      </c>
      <c r="G12" s="266">
        <v>1.7230000000000001</v>
      </c>
      <c r="H12" s="197">
        <v>0</v>
      </c>
      <c r="I12" s="185">
        <v>1.724</v>
      </c>
    </row>
    <row r="13" spans="2:11" ht="13.5">
      <c r="B13" s="1060"/>
      <c r="C13" s="1154"/>
      <c r="D13" s="1159" t="s">
        <v>217</v>
      </c>
      <c r="E13" s="1058"/>
      <c r="F13" s="266">
        <v>0</v>
      </c>
      <c r="G13" s="266">
        <v>0</v>
      </c>
      <c r="H13" s="197">
        <v>0</v>
      </c>
      <c r="I13" s="185">
        <v>0</v>
      </c>
    </row>
    <row r="14" spans="2:11" ht="26.25" customHeight="1">
      <c r="B14" s="1060"/>
      <c r="C14" s="1013" t="s">
        <v>318</v>
      </c>
      <c r="D14" s="1013"/>
      <c r="E14" s="985"/>
      <c r="F14" s="266">
        <v>5.3479999999999999</v>
      </c>
      <c r="G14" s="266">
        <v>1.722</v>
      </c>
      <c r="H14" s="197">
        <v>0.124</v>
      </c>
      <c r="I14" s="185">
        <v>7.194</v>
      </c>
    </row>
    <row r="15" spans="2:11" ht="13.5">
      <c r="B15" s="1060"/>
      <c r="C15" s="1002" t="s">
        <v>219</v>
      </c>
      <c r="D15" s="1002"/>
      <c r="E15" s="1001"/>
      <c r="F15" s="266">
        <v>809.43200000000002</v>
      </c>
      <c r="G15" s="266">
        <v>412.84491000000003</v>
      </c>
      <c r="H15" s="267">
        <v>265.01329000000004</v>
      </c>
      <c r="I15" s="185">
        <v>1487.2902000000001</v>
      </c>
    </row>
    <row r="16" spans="2:11" ht="13.5">
      <c r="B16" s="1060"/>
      <c r="C16" s="1153"/>
      <c r="D16" s="1001" t="s">
        <v>319</v>
      </c>
      <c r="E16" s="987"/>
      <c r="F16" s="266">
        <v>494.81700000000001</v>
      </c>
      <c r="G16" s="266">
        <v>336.96291599999995</v>
      </c>
      <c r="H16" s="197">
        <v>170.51539000000002</v>
      </c>
      <c r="I16" s="185">
        <v>1002.295306</v>
      </c>
    </row>
    <row r="17" spans="2:9" ht="13.5">
      <c r="B17" s="1060"/>
      <c r="C17" s="1155"/>
      <c r="D17" s="1001" t="s">
        <v>221</v>
      </c>
      <c r="E17" s="987"/>
      <c r="F17" s="266">
        <v>240.64400000000001</v>
      </c>
      <c r="G17" s="266">
        <v>60.231994</v>
      </c>
      <c r="H17" s="197">
        <v>94.486899999999991</v>
      </c>
      <c r="I17" s="185">
        <v>395.36289399999998</v>
      </c>
    </row>
    <row r="18" spans="2:9" ht="13.5">
      <c r="B18" s="1060"/>
      <c r="C18" s="1155"/>
      <c r="D18" s="1001" t="s">
        <v>320</v>
      </c>
      <c r="E18" s="987"/>
      <c r="F18" s="266">
        <v>72.31</v>
      </c>
      <c r="G18" s="266">
        <v>0.96499999999999997</v>
      </c>
      <c r="H18" s="197">
        <v>0</v>
      </c>
      <c r="I18" s="185">
        <v>73.275000000000006</v>
      </c>
    </row>
    <row r="19" spans="2:9" ht="13.5">
      <c r="B19" s="1060"/>
      <c r="C19" s="1155"/>
      <c r="D19" s="1159" t="s">
        <v>223</v>
      </c>
      <c r="E19" s="1058"/>
      <c r="F19" s="268">
        <v>3.0000000000000001E-3</v>
      </c>
      <c r="G19" s="268">
        <v>7.0999999999999994E-2</v>
      </c>
      <c r="H19" s="269">
        <v>0</v>
      </c>
      <c r="I19" s="185">
        <v>7.3999999999999996E-2</v>
      </c>
    </row>
    <row r="20" spans="2:9" ht="13.5">
      <c r="B20" s="1060"/>
      <c r="C20" s="1155"/>
      <c r="D20" s="1159" t="s">
        <v>321</v>
      </c>
      <c r="E20" s="1058"/>
      <c r="F20" s="268">
        <v>0.04</v>
      </c>
      <c r="G20" s="268">
        <v>0</v>
      </c>
      <c r="H20" s="269">
        <v>0</v>
      </c>
      <c r="I20" s="185">
        <v>0.04</v>
      </c>
    </row>
    <row r="21" spans="2:9" ht="13.5">
      <c r="B21" s="1060"/>
      <c r="C21" s="1154"/>
      <c r="D21" s="1160" t="s">
        <v>322</v>
      </c>
      <c r="E21" s="1006"/>
      <c r="F21" s="268">
        <v>1.6180000000000001</v>
      </c>
      <c r="G21" s="268">
        <v>14.614000000000001</v>
      </c>
      <c r="H21" s="269">
        <v>1.0999999999999999E-2</v>
      </c>
      <c r="I21" s="270">
        <v>16.242999999999999</v>
      </c>
    </row>
    <row r="22" spans="2:9" ht="13.5">
      <c r="B22" s="1060"/>
      <c r="C22" s="1001" t="s">
        <v>226</v>
      </c>
      <c r="D22" s="987"/>
      <c r="E22" s="987"/>
      <c r="F22" s="266">
        <v>5044.027</v>
      </c>
      <c r="G22" s="266">
        <v>2434.5905870000001</v>
      </c>
      <c r="H22" s="267">
        <v>169.28128000000001</v>
      </c>
      <c r="I22" s="185">
        <v>7647.8988670000008</v>
      </c>
    </row>
    <row r="23" spans="2:9" ht="13.5">
      <c r="B23" s="1060"/>
      <c r="C23" s="1153"/>
      <c r="D23" s="1001" t="s">
        <v>323</v>
      </c>
      <c r="E23" s="987"/>
      <c r="F23" s="266">
        <v>11.202999999999999</v>
      </c>
      <c r="G23" s="266">
        <v>566.87</v>
      </c>
      <c r="H23" s="197">
        <v>3.2450000000000001</v>
      </c>
      <c r="I23" s="185">
        <v>581.31799999999998</v>
      </c>
    </row>
    <row r="24" spans="2:9" ht="13.5">
      <c r="B24" s="1060"/>
      <c r="C24" s="1154"/>
      <c r="D24" s="1001" t="s">
        <v>324</v>
      </c>
      <c r="E24" s="987"/>
      <c r="F24" s="266">
        <v>5032.8239999999996</v>
      </c>
      <c r="G24" s="266">
        <v>1867.720587</v>
      </c>
      <c r="H24" s="197">
        <v>166.03628</v>
      </c>
      <c r="I24" s="185">
        <v>7066.5808670000006</v>
      </c>
    </row>
    <row r="25" spans="2:9" ht="13.5">
      <c r="B25" s="1060"/>
      <c r="C25" s="1001" t="s">
        <v>229</v>
      </c>
      <c r="D25" s="987"/>
      <c r="E25" s="987"/>
      <c r="F25" s="266">
        <v>106.136</v>
      </c>
      <c r="G25" s="266">
        <v>46.441856000000001</v>
      </c>
      <c r="H25" s="267">
        <v>11.778689999999999</v>
      </c>
      <c r="I25" s="185">
        <v>164.35654600000001</v>
      </c>
    </row>
    <row r="26" spans="2:9" ht="13.5">
      <c r="B26" s="1060"/>
      <c r="C26" s="1153"/>
      <c r="D26" s="1013" t="s">
        <v>325</v>
      </c>
      <c r="E26" s="985"/>
      <c r="F26" s="271">
        <v>1.2999999999999999E-2</v>
      </c>
      <c r="G26" s="271">
        <v>0.59099999999999997</v>
      </c>
      <c r="H26" s="272">
        <v>0.114</v>
      </c>
      <c r="I26" s="185">
        <v>0.71799999999999997</v>
      </c>
    </row>
    <row r="27" spans="2:9" ht="13.5">
      <c r="B27" s="1060"/>
      <c r="C27" s="1155"/>
      <c r="D27" s="1160" t="s">
        <v>326</v>
      </c>
      <c r="E27" s="1006"/>
      <c r="F27" s="266">
        <v>0</v>
      </c>
      <c r="G27" s="266">
        <v>0</v>
      </c>
      <c r="H27" s="197">
        <v>0</v>
      </c>
      <c r="I27" s="185">
        <v>0</v>
      </c>
    </row>
    <row r="28" spans="2:9" ht="27.75" customHeight="1">
      <c r="B28" s="1060"/>
      <c r="C28" s="1155"/>
      <c r="D28" s="1160" t="s">
        <v>369</v>
      </c>
      <c r="E28" s="1006"/>
      <c r="F28" s="266">
        <v>0</v>
      </c>
      <c r="G28" s="266">
        <v>1E-3</v>
      </c>
      <c r="H28" s="197">
        <v>0</v>
      </c>
      <c r="I28" s="185">
        <v>1E-3</v>
      </c>
    </row>
    <row r="29" spans="2:9" ht="13.5">
      <c r="B29" s="1060"/>
      <c r="C29" s="1155"/>
      <c r="D29" s="1013" t="s">
        <v>327</v>
      </c>
      <c r="E29" s="985"/>
      <c r="F29" s="266">
        <v>106.10299999999999</v>
      </c>
      <c r="G29" s="266">
        <v>45.808</v>
      </c>
      <c r="H29" s="197">
        <v>11.523689999999998</v>
      </c>
      <c r="I29" s="185">
        <v>163.43468999999999</v>
      </c>
    </row>
    <row r="30" spans="2:9" ht="13.5">
      <c r="B30" s="1060"/>
      <c r="C30" s="1154"/>
      <c r="D30" s="1159" t="s">
        <v>328</v>
      </c>
      <c r="E30" s="1058"/>
      <c r="F30" s="266">
        <v>0.02</v>
      </c>
      <c r="G30" s="266">
        <v>4.1856000000000004E-2</v>
      </c>
      <c r="H30" s="197">
        <v>0.14099999999999999</v>
      </c>
      <c r="I30" s="185">
        <v>0.20285599999999998</v>
      </c>
    </row>
    <row r="31" spans="2:9" ht="28.5" customHeight="1" thickBot="1">
      <c r="B31" s="1152"/>
      <c r="C31" s="1111" t="s">
        <v>329</v>
      </c>
      <c r="D31" s="1112"/>
      <c r="E31" s="1112"/>
      <c r="F31" s="273">
        <v>654.16899999999998</v>
      </c>
      <c r="G31" s="273">
        <v>257.93167149999999</v>
      </c>
      <c r="H31" s="274">
        <v>26.9057</v>
      </c>
      <c r="I31" s="205">
        <v>939.00637149999989</v>
      </c>
    </row>
    <row r="32" spans="2:9" ht="14.25" thickBot="1">
      <c r="B32" s="1036" t="s">
        <v>236</v>
      </c>
      <c r="C32" s="1037"/>
      <c r="D32" s="1037"/>
      <c r="E32" s="1037"/>
      <c r="F32" s="261">
        <v>-5834.482</v>
      </c>
      <c r="G32" s="261">
        <v>-2436.8655130000002</v>
      </c>
      <c r="H32" s="262">
        <v>-164.68114000000003</v>
      </c>
      <c r="I32" s="261">
        <v>-8436.0286530000012</v>
      </c>
    </row>
    <row r="33" spans="2:9" ht="13.5">
      <c r="B33" s="1060"/>
      <c r="C33" s="1110" t="s">
        <v>330</v>
      </c>
      <c r="D33" s="1110"/>
      <c r="E33" s="1030"/>
      <c r="F33" s="263">
        <v>-981.82600000000002</v>
      </c>
      <c r="G33" s="263">
        <v>-525.78820900000005</v>
      </c>
      <c r="H33" s="264">
        <v>-32.455210000000001</v>
      </c>
      <c r="I33" s="265">
        <v>-1540.0694189999999</v>
      </c>
    </row>
    <row r="34" spans="2:9" ht="13.5">
      <c r="B34" s="1060"/>
      <c r="C34" s="1153"/>
      <c r="D34" s="1002" t="s">
        <v>331</v>
      </c>
      <c r="E34" s="1001"/>
      <c r="F34" s="266">
        <v>-890.01099999999997</v>
      </c>
      <c r="G34" s="266">
        <v>-476.898189</v>
      </c>
      <c r="H34" s="197">
        <v>-26.923349999999999</v>
      </c>
      <c r="I34" s="185">
        <v>-1393.832539</v>
      </c>
    </row>
    <row r="35" spans="2:9" ht="13.5">
      <c r="B35" s="1060"/>
      <c r="C35" s="1154"/>
      <c r="D35" s="1002" t="s">
        <v>332</v>
      </c>
      <c r="E35" s="1001"/>
      <c r="F35" s="266">
        <v>-91.814999999999998</v>
      </c>
      <c r="G35" s="266">
        <v>-48.89002</v>
      </c>
      <c r="H35" s="197">
        <v>-5.53186</v>
      </c>
      <c r="I35" s="185">
        <v>-146.23687999999999</v>
      </c>
    </row>
    <row r="36" spans="2:9" ht="13.5">
      <c r="B36" s="1060"/>
      <c r="C36" s="1002" t="s">
        <v>333</v>
      </c>
      <c r="D36" s="1002"/>
      <c r="E36" s="1001"/>
      <c r="F36" s="266">
        <v>-37.741999999999997</v>
      </c>
      <c r="G36" s="266">
        <v>-33.658000000000001</v>
      </c>
      <c r="H36" s="197">
        <v>-1.7070000000000001</v>
      </c>
      <c r="I36" s="185">
        <v>-73.106999999999999</v>
      </c>
    </row>
    <row r="37" spans="2:9" ht="13.5">
      <c r="B37" s="1060"/>
      <c r="C37" s="1153"/>
      <c r="D37" s="1001" t="s">
        <v>334</v>
      </c>
      <c r="E37" s="987"/>
      <c r="F37" s="266">
        <v>-37.497999999999998</v>
      </c>
      <c r="G37" s="266">
        <v>-32.759</v>
      </c>
      <c r="H37" s="197">
        <v>-1.7070000000000001</v>
      </c>
      <c r="I37" s="185">
        <v>-71.963999999999999</v>
      </c>
    </row>
    <row r="38" spans="2:9" ht="13.5">
      <c r="B38" s="1060"/>
      <c r="C38" s="1155"/>
      <c r="D38" s="1001" t="s">
        <v>335</v>
      </c>
      <c r="E38" s="987"/>
      <c r="F38" s="266">
        <v>-0.186</v>
      </c>
      <c r="G38" s="266">
        <v>-0.89800000000000002</v>
      </c>
      <c r="H38" s="197">
        <v>0</v>
      </c>
      <c r="I38" s="185">
        <v>-1.0840000000000001</v>
      </c>
    </row>
    <row r="39" spans="2:9" ht="13.5">
      <c r="B39" s="1060"/>
      <c r="C39" s="1154"/>
      <c r="D39" s="1159" t="s">
        <v>336</v>
      </c>
      <c r="E39" s="1058"/>
      <c r="F39" s="268">
        <v>-5.8000000000000003E-2</v>
      </c>
      <c r="G39" s="268">
        <v>-1E-3</v>
      </c>
      <c r="H39" s="269">
        <v>0</v>
      </c>
      <c r="I39" s="185">
        <v>-5.8999999999999997E-2</v>
      </c>
    </row>
    <row r="40" spans="2:9" ht="28.5" customHeight="1">
      <c r="B40" s="1060"/>
      <c r="C40" s="1013" t="s">
        <v>337</v>
      </c>
      <c r="D40" s="1013"/>
      <c r="E40" s="985"/>
      <c r="F40" s="266">
        <v>-41.338999999999999</v>
      </c>
      <c r="G40" s="266">
        <v>-18.241970000000002</v>
      </c>
      <c r="H40" s="197">
        <v>-1.83843</v>
      </c>
      <c r="I40" s="185">
        <v>-61.419400000000003</v>
      </c>
    </row>
    <row r="41" spans="2:9" ht="13.5">
      <c r="B41" s="1060"/>
      <c r="C41" s="1002" t="s">
        <v>338</v>
      </c>
      <c r="D41" s="1002"/>
      <c r="E41" s="1001"/>
      <c r="F41" s="266">
        <v>-498.02499999999998</v>
      </c>
      <c r="G41" s="266">
        <v>-405.10584799999998</v>
      </c>
      <c r="H41" s="197">
        <v>-15.893190000000001</v>
      </c>
      <c r="I41" s="185">
        <v>-919.0240379999999</v>
      </c>
    </row>
    <row r="42" spans="2:9" ht="13.5">
      <c r="B42" s="1060"/>
      <c r="C42" s="1153"/>
      <c r="D42" s="1001" t="s">
        <v>339</v>
      </c>
      <c r="E42" s="987"/>
      <c r="F42" s="266">
        <v>-1.623</v>
      </c>
      <c r="G42" s="266">
        <v>-1.018</v>
      </c>
      <c r="H42" s="197">
        <v>-0.10156999999999999</v>
      </c>
      <c r="I42" s="185">
        <v>-2.7425700000000002</v>
      </c>
    </row>
    <row r="43" spans="2:9" ht="13.5">
      <c r="B43" s="1060"/>
      <c r="C43" s="1155"/>
      <c r="D43" s="1001" t="s">
        <v>340</v>
      </c>
      <c r="E43" s="987"/>
      <c r="F43" s="266">
        <v>-278.75799999999998</v>
      </c>
      <c r="G43" s="266">
        <v>-152.69374199999999</v>
      </c>
      <c r="H43" s="197">
        <v>-1.87435</v>
      </c>
      <c r="I43" s="185">
        <v>-433.32609199999996</v>
      </c>
    </row>
    <row r="44" spans="2:9" ht="13.5">
      <c r="B44" s="1060"/>
      <c r="C44" s="1155"/>
      <c r="D44" s="1001" t="s">
        <v>248</v>
      </c>
      <c r="E44" s="987"/>
      <c r="F44" s="266">
        <v>-5.8940000000000001</v>
      </c>
      <c r="G44" s="266">
        <v>-2.4289999999999998</v>
      </c>
      <c r="H44" s="197">
        <v>-6.0000000000000001E-3</v>
      </c>
      <c r="I44" s="185">
        <v>-8.3290000000000006</v>
      </c>
    </row>
    <row r="45" spans="2:9" ht="13.5">
      <c r="B45" s="1060"/>
      <c r="C45" s="1155"/>
      <c r="D45" s="1001" t="s">
        <v>249</v>
      </c>
      <c r="E45" s="987"/>
      <c r="F45" s="266">
        <v>-105.12</v>
      </c>
      <c r="G45" s="266">
        <v>-138.47822600000001</v>
      </c>
      <c r="H45" s="197">
        <v>-4.3369499999999999</v>
      </c>
      <c r="I45" s="185">
        <v>-247.93517600000001</v>
      </c>
    </row>
    <row r="46" spans="2:9" ht="13.5">
      <c r="B46" s="1060"/>
      <c r="C46" s="1155"/>
      <c r="D46" s="1001" t="s">
        <v>370</v>
      </c>
      <c r="E46" s="987"/>
      <c r="F46" s="266">
        <v>-31.927</v>
      </c>
      <c r="G46" s="266">
        <v>-58.857510000000005</v>
      </c>
      <c r="H46" s="197">
        <v>-2.9820000000000002</v>
      </c>
      <c r="I46" s="185">
        <v>-93.766510000000011</v>
      </c>
    </row>
    <row r="47" spans="2:9" ht="13.5">
      <c r="B47" s="1060"/>
      <c r="C47" s="1154"/>
      <c r="D47" s="1013" t="s">
        <v>342</v>
      </c>
      <c r="E47" s="985"/>
      <c r="F47" s="266">
        <v>-74.703000000000003</v>
      </c>
      <c r="G47" s="266">
        <v>-51.629370000000002</v>
      </c>
      <c r="H47" s="197">
        <v>-6.59232</v>
      </c>
      <c r="I47" s="185">
        <v>-132.92469</v>
      </c>
    </row>
    <row r="48" spans="2:9" ht="13.5">
      <c r="B48" s="1060"/>
      <c r="C48" s="1002" t="s">
        <v>343</v>
      </c>
      <c r="D48" s="1002"/>
      <c r="E48" s="1001"/>
      <c r="F48" s="266">
        <v>-3864.2089999999998</v>
      </c>
      <c r="G48" s="266">
        <v>-1083.9070019999999</v>
      </c>
      <c r="H48" s="197">
        <v>-82.089889999999997</v>
      </c>
      <c r="I48" s="185">
        <v>-5030.2058919999999</v>
      </c>
    </row>
    <row r="49" spans="2:33" ht="13.5" customHeight="1">
      <c r="B49" s="1060"/>
      <c r="C49" s="1153"/>
      <c r="D49" s="1159" t="s">
        <v>371</v>
      </c>
      <c r="E49" s="1058"/>
      <c r="F49" s="266">
        <v>-3.4950000000000001</v>
      </c>
      <c r="G49" s="266">
        <v>-0.25227699999999997</v>
      </c>
      <c r="H49" s="197">
        <v>-2.0969999999999999E-2</v>
      </c>
      <c r="I49" s="185">
        <v>-3.7682469999999997</v>
      </c>
    </row>
    <row r="50" spans="2:33" ht="13.5">
      <c r="B50" s="1060"/>
      <c r="C50" s="1154"/>
      <c r="D50" s="1001" t="s">
        <v>254</v>
      </c>
      <c r="E50" s="987"/>
      <c r="F50" s="266">
        <v>-3860.7139999999999</v>
      </c>
      <c r="G50" s="266">
        <v>-1083.6547250000001</v>
      </c>
      <c r="H50" s="197">
        <v>-82.068919999999991</v>
      </c>
      <c r="I50" s="185">
        <v>-5026.437645</v>
      </c>
    </row>
    <row r="51" spans="2:33" ht="13.5">
      <c r="B51" s="1060"/>
      <c r="C51" s="1002" t="s">
        <v>372</v>
      </c>
      <c r="D51" s="1002"/>
      <c r="E51" s="1001"/>
      <c r="F51" s="266">
        <v>-411.34100000000001</v>
      </c>
      <c r="G51" s="266">
        <v>-370.16448400000002</v>
      </c>
      <c r="H51" s="197">
        <v>-30.697419999999997</v>
      </c>
      <c r="I51" s="185">
        <v>-812.20290399999999</v>
      </c>
    </row>
    <row r="52" spans="2:33" ht="13.5">
      <c r="B52" s="1060"/>
      <c r="C52" s="1153"/>
      <c r="D52" s="1013" t="s">
        <v>345</v>
      </c>
      <c r="E52" s="985"/>
      <c r="F52" s="266">
        <v>-59.859000000000002</v>
      </c>
      <c r="G52" s="266">
        <v>-120.31918300000001</v>
      </c>
      <c r="H52" s="197">
        <v>-5.1949699999999996</v>
      </c>
      <c r="I52" s="185">
        <v>-185.37315300000003</v>
      </c>
    </row>
    <row r="53" spans="2:33" ht="13.5">
      <c r="B53" s="1060"/>
      <c r="C53" s="1155"/>
      <c r="D53" s="1013" t="s">
        <v>257</v>
      </c>
      <c r="E53" s="985"/>
      <c r="F53" s="266">
        <v>-1.3979999999999999</v>
      </c>
      <c r="G53" s="266">
        <v>-3.0650930000000001</v>
      </c>
      <c r="H53" s="197">
        <v>0</v>
      </c>
      <c r="I53" s="185">
        <v>-4.4630929999999998</v>
      </c>
    </row>
    <row r="54" spans="2:33" ht="27.75" customHeight="1">
      <c r="B54" s="1060"/>
      <c r="C54" s="1155"/>
      <c r="D54" s="1160" t="s">
        <v>346</v>
      </c>
      <c r="E54" s="1006"/>
      <c r="F54" s="266">
        <v>-0.17399999999999999</v>
      </c>
      <c r="G54" s="266">
        <v>-0.121</v>
      </c>
      <c r="H54" s="197">
        <v>0</v>
      </c>
      <c r="I54" s="185">
        <v>-0.29499999999999998</v>
      </c>
    </row>
    <row r="55" spans="2:33" ht="13.5">
      <c r="B55" s="1060"/>
      <c r="C55" s="1155"/>
      <c r="D55" s="1013" t="s">
        <v>259</v>
      </c>
      <c r="E55" s="985"/>
      <c r="F55" s="266">
        <v>-331.55200000000002</v>
      </c>
      <c r="G55" s="266">
        <v>-234.904886</v>
      </c>
      <c r="H55" s="197">
        <v>-24.65757</v>
      </c>
      <c r="I55" s="185">
        <v>-591.1144559999999</v>
      </c>
    </row>
    <row r="56" spans="2:33" ht="14.25" thickBot="1">
      <c r="B56" s="1152"/>
      <c r="C56" s="1161"/>
      <c r="D56" s="1118" t="s">
        <v>260</v>
      </c>
      <c r="E56" s="1071"/>
      <c r="F56" s="273">
        <v>-18.358000000000001</v>
      </c>
      <c r="G56" s="273">
        <v>-11.754322</v>
      </c>
      <c r="H56" s="274">
        <v>-0.84487999999999996</v>
      </c>
      <c r="I56" s="205">
        <v>-30.957202000000002</v>
      </c>
    </row>
    <row r="57" spans="2:33" s="192" customFormat="1" ht="14.25" thickBot="1">
      <c r="B57" s="1036" t="s">
        <v>347</v>
      </c>
      <c r="C57" s="1037"/>
      <c r="D57" s="1037"/>
      <c r="E57" s="1037"/>
      <c r="F57" s="261">
        <v>6833.3</v>
      </c>
      <c r="G57" s="261">
        <v>3332.5720935200002</v>
      </c>
      <c r="H57" s="262">
        <v>529.04837999999995</v>
      </c>
      <c r="I57" s="261">
        <v>10694.920473520002</v>
      </c>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row>
    <row r="58" spans="2:33" s="192" customFormat="1" ht="14.25" thickBot="1">
      <c r="B58" s="1036" t="s">
        <v>261</v>
      </c>
      <c r="C58" s="1037"/>
      <c r="D58" s="1037"/>
      <c r="E58" s="1037"/>
      <c r="F58" s="261">
        <v>2192.0030000000002</v>
      </c>
      <c r="G58" s="261">
        <v>786.76672990999998</v>
      </c>
      <c r="H58" s="262">
        <v>133.89977000000002</v>
      </c>
      <c r="I58" s="261">
        <v>3112.6694999100005</v>
      </c>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row>
    <row r="59" spans="2:33" ht="13.5">
      <c r="B59" s="1060"/>
      <c r="C59" s="1110" t="s">
        <v>262</v>
      </c>
      <c r="D59" s="1110"/>
      <c r="E59" s="1030"/>
      <c r="F59" s="263">
        <v>2558.9209999999998</v>
      </c>
      <c r="G59" s="263">
        <v>1068.68937891</v>
      </c>
      <c r="H59" s="275">
        <v>234.23824999999999</v>
      </c>
      <c r="I59" s="265">
        <v>3861.8486289100001</v>
      </c>
    </row>
    <row r="60" spans="2:33" ht="14.25" thickBot="1">
      <c r="B60" s="1152"/>
      <c r="C60" s="1149" t="s">
        <v>263</v>
      </c>
      <c r="D60" s="1149"/>
      <c r="E60" s="1118"/>
      <c r="F60" s="273">
        <v>-366.91800000000001</v>
      </c>
      <c r="G60" s="273">
        <v>-281.92264899999998</v>
      </c>
      <c r="H60" s="274">
        <v>-100.33848</v>
      </c>
      <c r="I60" s="205">
        <v>-749.17912899999999</v>
      </c>
    </row>
    <row r="61" spans="2:33" s="192" customFormat="1" ht="14.25" thickBot="1">
      <c r="B61" s="1036" t="s">
        <v>264</v>
      </c>
      <c r="C61" s="1037"/>
      <c r="D61" s="1037"/>
      <c r="E61" s="1037"/>
      <c r="F61" s="261">
        <v>273.88400000000001</v>
      </c>
      <c r="G61" s="261">
        <v>30.617999999999999</v>
      </c>
      <c r="H61" s="262">
        <v>6.0540000000000003</v>
      </c>
      <c r="I61" s="261">
        <v>310.55599999999998</v>
      </c>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row>
    <row r="62" spans="2:33" ht="13.5">
      <c r="B62" s="1060"/>
      <c r="C62" s="1117" t="s">
        <v>265</v>
      </c>
      <c r="D62" s="1117"/>
      <c r="E62" s="1165"/>
      <c r="F62" s="264">
        <v>42.802</v>
      </c>
      <c r="G62" s="263">
        <v>12.593999999999999</v>
      </c>
      <c r="H62" s="264">
        <v>0</v>
      </c>
      <c r="I62" s="265">
        <v>55.396000000000001</v>
      </c>
    </row>
    <row r="63" spans="2:33" ht="13.5">
      <c r="B63" s="1060"/>
      <c r="C63" s="1153"/>
      <c r="D63" s="1002" t="s">
        <v>266</v>
      </c>
      <c r="E63" s="1003"/>
      <c r="F63" s="267">
        <v>9.0329999999999995</v>
      </c>
      <c r="G63" s="266">
        <v>10.195</v>
      </c>
      <c r="H63" s="197">
        <v>0</v>
      </c>
      <c r="I63" s="185">
        <v>19.228000000000002</v>
      </c>
    </row>
    <row r="64" spans="2:33" ht="13.5">
      <c r="B64" s="1060"/>
      <c r="C64" s="1154"/>
      <c r="D64" s="1002" t="s">
        <v>267</v>
      </c>
      <c r="E64" s="1003"/>
      <c r="F64" s="267">
        <v>33.768999999999998</v>
      </c>
      <c r="G64" s="266">
        <v>2.399</v>
      </c>
      <c r="H64" s="197">
        <v>0</v>
      </c>
      <c r="I64" s="185">
        <v>36.167999999999999</v>
      </c>
    </row>
    <row r="65" spans="2:33" ht="12.75" customHeight="1">
      <c r="B65" s="1060"/>
      <c r="C65" s="1013" t="s">
        <v>268</v>
      </c>
      <c r="D65" s="1013"/>
      <c r="E65" s="1014"/>
      <c r="F65" s="267">
        <v>19.492999999999999</v>
      </c>
      <c r="G65" s="266">
        <v>-0.26300000000000001</v>
      </c>
      <c r="H65" s="276">
        <v>0</v>
      </c>
      <c r="I65" s="185">
        <v>19.23</v>
      </c>
    </row>
    <row r="66" spans="2:33" ht="29.25" customHeight="1">
      <c r="B66" s="1060"/>
      <c r="C66" s="1153"/>
      <c r="D66" s="985" t="s">
        <v>348</v>
      </c>
      <c r="E66" s="984"/>
      <c r="F66" s="267">
        <v>6.0780000000000003</v>
      </c>
      <c r="G66" s="266">
        <v>0</v>
      </c>
      <c r="H66" s="197">
        <v>0</v>
      </c>
      <c r="I66" s="185">
        <v>6.0780000000000003</v>
      </c>
    </row>
    <row r="67" spans="2:33" ht="26.25" customHeight="1">
      <c r="B67" s="1060"/>
      <c r="C67" s="1154"/>
      <c r="D67" s="985" t="s">
        <v>270</v>
      </c>
      <c r="E67" s="984"/>
      <c r="F67" s="267">
        <v>13.414999999999999</v>
      </c>
      <c r="G67" s="266">
        <v>-0.26300000000000001</v>
      </c>
      <c r="H67" s="197">
        <v>0</v>
      </c>
      <c r="I67" s="185">
        <v>13.151999999999999</v>
      </c>
    </row>
    <row r="68" spans="2:33" ht="13.5">
      <c r="B68" s="1060"/>
      <c r="C68" s="1013" t="s">
        <v>271</v>
      </c>
      <c r="D68" s="1013"/>
      <c r="E68" s="1014"/>
      <c r="F68" s="267">
        <v>1.2090000000000001</v>
      </c>
      <c r="G68" s="266">
        <v>0</v>
      </c>
      <c r="H68" s="197">
        <v>0</v>
      </c>
      <c r="I68" s="185">
        <v>1.2090000000000001</v>
      </c>
    </row>
    <row r="69" spans="2:33" ht="27.75" customHeight="1" thickBot="1">
      <c r="B69" s="1060"/>
      <c r="C69" s="1119" t="s">
        <v>272</v>
      </c>
      <c r="D69" s="1119"/>
      <c r="E69" s="1162"/>
      <c r="F69" s="277">
        <v>210.38</v>
      </c>
      <c r="G69" s="273">
        <v>18.286999999999999</v>
      </c>
      <c r="H69" s="274">
        <v>6.0540000000000003</v>
      </c>
      <c r="I69" s="205">
        <v>234.721</v>
      </c>
    </row>
    <row r="70" spans="2:33" s="192" customFormat="1" ht="28.5" customHeight="1" thickBot="1">
      <c r="B70" s="1075" t="s">
        <v>273</v>
      </c>
      <c r="C70" s="1163"/>
      <c r="D70" s="1163"/>
      <c r="E70" s="1164"/>
      <c r="F70" s="262">
        <v>0</v>
      </c>
      <c r="G70" s="261">
        <v>0</v>
      </c>
      <c r="H70" s="262">
        <v>0</v>
      </c>
      <c r="I70" s="261">
        <v>0</v>
      </c>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row>
    <row r="71" spans="2:33" ht="26.25" hidden="1" customHeight="1">
      <c r="B71" s="278"/>
      <c r="C71" s="1117" t="s">
        <v>274</v>
      </c>
      <c r="D71" s="1117"/>
      <c r="E71" s="1165"/>
      <c r="F71" s="264">
        <v>0</v>
      </c>
      <c r="G71" s="263">
        <v>0</v>
      </c>
      <c r="H71" s="264">
        <v>0</v>
      </c>
      <c r="I71" s="265">
        <v>0</v>
      </c>
    </row>
    <row r="72" spans="2:33" ht="14.25" hidden="1" thickBot="1">
      <c r="B72" s="180"/>
      <c r="C72" s="181"/>
      <c r="D72" s="1002" t="s">
        <v>373</v>
      </c>
      <c r="E72" s="1003"/>
      <c r="F72" s="267">
        <v>0</v>
      </c>
      <c r="G72" s="266">
        <v>0</v>
      </c>
      <c r="H72" s="267">
        <v>0</v>
      </c>
      <c r="I72" s="185">
        <v>0</v>
      </c>
    </row>
    <row r="73" spans="2:33" ht="14.25" hidden="1" thickBot="1">
      <c r="B73" s="180"/>
      <c r="C73" s="181"/>
      <c r="D73" s="1002" t="s">
        <v>374</v>
      </c>
      <c r="E73" s="1003"/>
      <c r="F73" s="267">
        <v>0</v>
      </c>
      <c r="G73" s="266">
        <v>0</v>
      </c>
      <c r="H73" s="267">
        <v>0</v>
      </c>
      <c r="I73" s="185">
        <v>0</v>
      </c>
    </row>
    <row r="74" spans="2:33" ht="16.5" hidden="1" customHeight="1">
      <c r="B74" s="180"/>
      <c r="C74" s="1013" t="s">
        <v>375</v>
      </c>
      <c r="D74" s="1013"/>
      <c r="E74" s="1014"/>
      <c r="F74" s="267">
        <v>0</v>
      </c>
      <c r="G74" s="266">
        <v>0</v>
      </c>
      <c r="H74" s="267">
        <v>0</v>
      </c>
      <c r="I74" s="185">
        <v>0</v>
      </c>
    </row>
    <row r="75" spans="2:33" ht="14.25" hidden="1" thickBot="1">
      <c r="B75" s="180"/>
      <c r="C75" s="181"/>
      <c r="D75" s="1002" t="s">
        <v>373</v>
      </c>
      <c r="E75" s="1003"/>
      <c r="F75" s="267">
        <v>0</v>
      </c>
      <c r="G75" s="266">
        <v>0</v>
      </c>
      <c r="H75" s="267">
        <v>0</v>
      </c>
      <c r="I75" s="185">
        <v>0</v>
      </c>
    </row>
    <row r="76" spans="2:33" ht="14.25" hidden="1" thickBot="1">
      <c r="B76" s="180"/>
      <c r="C76" s="181"/>
      <c r="D76" s="1002" t="s">
        <v>374</v>
      </c>
      <c r="E76" s="1003"/>
      <c r="F76" s="267">
        <v>0</v>
      </c>
      <c r="G76" s="266">
        <v>0</v>
      </c>
      <c r="H76" s="267">
        <v>0</v>
      </c>
      <c r="I76" s="185">
        <v>0</v>
      </c>
    </row>
    <row r="77" spans="2:33" ht="14.25" hidden="1" thickBot="1">
      <c r="B77" s="180"/>
      <c r="C77" s="181"/>
      <c r="D77" s="1126" t="s">
        <v>376</v>
      </c>
      <c r="E77" s="1166"/>
      <c r="F77" s="267">
        <v>0</v>
      </c>
      <c r="G77" s="266">
        <v>0</v>
      </c>
      <c r="H77" s="267">
        <v>0</v>
      </c>
      <c r="I77" s="185">
        <v>0</v>
      </c>
    </row>
    <row r="78" spans="2:33" ht="18.75" hidden="1" customHeight="1">
      <c r="B78" s="279"/>
      <c r="C78" s="1167" t="s">
        <v>354</v>
      </c>
      <c r="D78" s="1167"/>
      <c r="E78" s="1168"/>
      <c r="F78" s="267">
        <v>0</v>
      </c>
      <c r="G78" s="266">
        <v>0</v>
      </c>
      <c r="H78" s="267">
        <v>0</v>
      </c>
      <c r="I78" s="185">
        <v>0</v>
      </c>
    </row>
    <row r="79" spans="2:33" s="192" customFormat="1" ht="14.25" thickBot="1">
      <c r="B79" s="1036" t="s">
        <v>282</v>
      </c>
      <c r="C79" s="1037"/>
      <c r="D79" s="1037"/>
      <c r="E79" s="1038"/>
      <c r="F79" s="204">
        <v>461.00099999999998</v>
      </c>
      <c r="G79" s="205">
        <v>263.70533999999998</v>
      </c>
      <c r="H79" s="204">
        <v>25.262640000000001</v>
      </c>
      <c r="I79" s="205">
        <v>749.96897999999999</v>
      </c>
      <c r="J79" s="191"/>
      <c r="K79" s="191"/>
      <c r="L79" s="191"/>
      <c r="M79" s="191"/>
      <c r="N79" s="191"/>
      <c r="O79" s="191"/>
      <c r="P79" s="191"/>
      <c r="Q79" s="191"/>
      <c r="R79" s="191"/>
      <c r="S79" s="191"/>
      <c r="T79" s="191"/>
      <c r="U79" s="191"/>
      <c r="V79" s="191"/>
      <c r="W79" s="191"/>
      <c r="X79" s="191"/>
      <c r="Y79" s="191"/>
      <c r="Z79" s="191"/>
      <c r="AA79" s="191"/>
      <c r="AB79" s="191"/>
      <c r="AC79" s="191"/>
      <c r="AD79" s="191"/>
      <c r="AE79" s="191"/>
      <c r="AF79" s="191"/>
      <c r="AG79" s="191"/>
    </row>
    <row r="80" spans="2:33" ht="13.5">
      <c r="B80" s="1060"/>
      <c r="C80" s="1110" t="s">
        <v>283</v>
      </c>
      <c r="D80" s="1110"/>
      <c r="E80" s="1169"/>
      <c r="F80" s="264">
        <v>382.82400000000001</v>
      </c>
      <c r="G80" s="263">
        <v>26.610205000000001</v>
      </c>
      <c r="H80" s="275">
        <v>27.622220000000002</v>
      </c>
      <c r="I80" s="265">
        <v>437.05642500000005</v>
      </c>
    </row>
    <row r="81" spans="2:33" ht="13.5">
      <c r="B81" s="1060"/>
      <c r="C81" s="1002" t="s">
        <v>284</v>
      </c>
      <c r="D81" s="1002"/>
      <c r="E81" s="1003"/>
      <c r="F81" s="267">
        <v>32.603000000000002</v>
      </c>
      <c r="G81" s="266">
        <v>236.118358</v>
      </c>
      <c r="H81" s="197">
        <v>-0.58439000000000207</v>
      </c>
      <c r="I81" s="185">
        <v>268.13696799999997</v>
      </c>
    </row>
    <row r="82" spans="2:33" ht="14.25" thickBot="1">
      <c r="B82" s="1060"/>
      <c r="C82" s="1045" t="s">
        <v>285</v>
      </c>
      <c r="D82" s="1046"/>
      <c r="E82" s="1047"/>
      <c r="F82" s="280">
        <v>45.573999999999998</v>
      </c>
      <c r="G82" s="281">
        <v>0.97677700000000001</v>
      </c>
      <c r="H82" s="282">
        <v>-1.77519</v>
      </c>
      <c r="I82" s="205">
        <v>44.775587000000002</v>
      </c>
    </row>
    <row r="83" spans="2:33" s="199" customFormat="1" ht="14.25" thickBot="1">
      <c r="B83" s="1036" t="s">
        <v>286</v>
      </c>
      <c r="C83" s="1037"/>
      <c r="D83" s="1037"/>
      <c r="E83" s="1038"/>
      <c r="F83" s="262">
        <v>1116.9349999999999</v>
      </c>
      <c r="G83" s="261">
        <v>293.06179850000001</v>
      </c>
      <c r="H83" s="262">
        <v>133.81761</v>
      </c>
      <c r="I83" s="261">
        <v>1543.8144085000001</v>
      </c>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row>
    <row r="84" spans="2:33" ht="13.5">
      <c r="B84" s="1170"/>
      <c r="C84" s="1078" t="s">
        <v>287</v>
      </c>
      <c r="D84" s="1079"/>
      <c r="E84" s="1080"/>
      <c r="F84" s="264">
        <v>44.722999999999999</v>
      </c>
      <c r="G84" s="263">
        <v>41.463585000000002</v>
      </c>
      <c r="H84" s="275">
        <v>15.18441</v>
      </c>
      <c r="I84" s="265">
        <v>101.37099499999999</v>
      </c>
    </row>
    <row r="85" spans="2:33" ht="13.5">
      <c r="B85" s="1060"/>
      <c r="C85" s="1013" t="s">
        <v>288</v>
      </c>
      <c r="D85" s="1013"/>
      <c r="E85" s="1014"/>
      <c r="F85" s="267">
        <v>4.4420000000000002</v>
      </c>
      <c r="G85" s="266">
        <v>7.6999999999999999E-2</v>
      </c>
      <c r="H85" s="197">
        <v>6.4059999999999997</v>
      </c>
      <c r="I85" s="185">
        <v>10.925000000000001</v>
      </c>
    </row>
    <row r="86" spans="2:33" ht="13.5">
      <c r="B86" s="1060"/>
      <c r="C86" s="1002" t="s">
        <v>289</v>
      </c>
      <c r="D86" s="1002"/>
      <c r="E86" s="1003"/>
      <c r="F86" s="267">
        <v>29.052</v>
      </c>
      <c r="G86" s="266">
        <v>15.435</v>
      </c>
      <c r="H86" s="197">
        <v>0.192</v>
      </c>
      <c r="I86" s="185">
        <v>44.679000000000002</v>
      </c>
    </row>
    <row r="87" spans="2:33" ht="13.5">
      <c r="B87" s="1060"/>
      <c r="C87" s="1013" t="s">
        <v>355</v>
      </c>
      <c r="D87" s="1013"/>
      <c r="E87" s="1014"/>
      <c r="F87" s="267">
        <v>716.11</v>
      </c>
      <c r="G87" s="266">
        <v>59.918491499999995</v>
      </c>
      <c r="H87" s="197">
        <v>39.694929999999999</v>
      </c>
      <c r="I87" s="185">
        <v>815.72342150000009</v>
      </c>
    </row>
    <row r="88" spans="2:33" ht="13.5">
      <c r="B88" s="1060"/>
      <c r="C88" s="1002" t="s">
        <v>291</v>
      </c>
      <c r="D88" s="1002"/>
      <c r="E88" s="1003"/>
      <c r="F88" s="267">
        <v>1.347</v>
      </c>
      <c r="G88" s="266">
        <v>0</v>
      </c>
      <c r="H88" s="197">
        <v>0</v>
      </c>
      <c r="I88" s="185">
        <v>1.347</v>
      </c>
    </row>
    <row r="89" spans="2:33" ht="13.5">
      <c r="B89" s="1060"/>
      <c r="C89" s="1002" t="s">
        <v>23</v>
      </c>
      <c r="D89" s="1002"/>
      <c r="E89" s="1003"/>
      <c r="F89" s="267">
        <v>161.43199999999999</v>
      </c>
      <c r="G89" s="266">
        <v>102.50542799999999</v>
      </c>
      <c r="H89" s="197">
        <v>66.671480000000017</v>
      </c>
      <c r="I89" s="185">
        <v>330.60890800000004</v>
      </c>
    </row>
    <row r="90" spans="2:33" ht="13.5">
      <c r="B90" s="1060"/>
      <c r="C90" s="985" t="s">
        <v>292</v>
      </c>
      <c r="D90" s="983"/>
      <c r="E90" s="984"/>
      <c r="F90" s="267">
        <v>87.016999999999996</v>
      </c>
      <c r="G90" s="266">
        <v>64.44</v>
      </c>
      <c r="H90" s="197">
        <v>4.5527899999999999</v>
      </c>
      <c r="I90" s="185">
        <v>156.00979000000001</v>
      </c>
    </row>
    <row r="91" spans="2:33" ht="14.25" thickBot="1">
      <c r="B91" s="1152"/>
      <c r="C91" s="1130" t="s">
        <v>24</v>
      </c>
      <c r="D91" s="1130"/>
      <c r="E91" s="1171"/>
      <c r="F91" s="277">
        <v>72.811999999999998</v>
      </c>
      <c r="G91" s="273">
        <v>9.2222939999999998</v>
      </c>
      <c r="H91" s="274">
        <v>1.1160000000000001</v>
      </c>
      <c r="I91" s="205">
        <v>83.150293999999988</v>
      </c>
    </row>
    <row r="92" spans="2:33" s="199" customFormat="1" ht="30.75" customHeight="1" thickBot="1">
      <c r="B92" s="1075" t="s">
        <v>377</v>
      </c>
      <c r="C92" s="1076"/>
      <c r="D92" s="1076"/>
      <c r="E92" s="1077"/>
      <c r="F92" s="262">
        <v>-2803.0810000000001</v>
      </c>
      <c r="G92" s="261">
        <v>-1322.496592</v>
      </c>
      <c r="H92" s="283">
        <v>-128.70001999999999</v>
      </c>
      <c r="I92" s="261">
        <v>-4254.2776119999999</v>
      </c>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row>
    <row r="93" spans="2:33" ht="27" customHeight="1">
      <c r="B93" s="1060"/>
      <c r="C93" s="1051" t="s">
        <v>357</v>
      </c>
      <c r="D93" s="1052"/>
      <c r="E93" s="1053"/>
      <c r="F93" s="264">
        <v>-6411.5619999999999</v>
      </c>
      <c r="G93" s="263">
        <v>-2558.9435920000001</v>
      </c>
      <c r="H93" s="275">
        <v>-575.72490999999991</v>
      </c>
      <c r="I93" s="265">
        <v>-9546.2305020000003</v>
      </c>
    </row>
    <row r="94" spans="2:33" ht="26.25" customHeight="1">
      <c r="B94" s="1060"/>
      <c r="C94" s="1153"/>
      <c r="D94" s="985" t="s">
        <v>358</v>
      </c>
      <c r="E94" s="1172"/>
      <c r="F94" s="267">
        <v>-5416.9690000000001</v>
      </c>
      <c r="G94" s="266">
        <v>-2397.1482120000005</v>
      </c>
      <c r="H94" s="197">
        <v>-563.53890999999987</v>
      </c>
      <c r="I94" s="185">
        <v>-8377.6561220000003</v>
      </c>
    </row>
    <row r="95" spans="2:33" ht="27" customHeight="1">
      <c r="B95" s="1060"/>
      <c r="C95" s="1154"/>
      <c r="D95" s="985" t="s">
        <v>296</v>
      </c>
      <c r="E95" s="1172"/>
      <c r="F95" s="267">
        <v>-994.59299999999996</v>
      </c>
      <c r="G95" s="266">
        <v>-161.79537999999999</v>
      </c>
      <c r="H95" s="197">
        <v>-12.186</v>
      </c>
      <c r="I95" s="185">
        <v>-1168.5743799999998</v>
      </c>
    </row>
    <row r="96" spans="2:33" ht="27" customHeight="1">
      <c r="B96" s="1060"/>
      <c r="C96" s="1013" t="s">
        <v>359</v>
      </c>
      <c r="D96" s="1013"/>
      <c r="E96" s="1014"/>
      <c r="F96" s="267">
        <v>3608.4810000000002</v>
      </c>
      <c r="G96" s="266">
        <v>1236.4469999999999</v>
      </c>
      <c r="H96" s="197">
        <v>447.02489000000003</v>
      </c>
      <c r="I96" s="185">
        <v>5291.9528899999996</v>
      </c>
    </row>
    <row r="97" spans="2:33" ht="29.25" customHeight="1">
      <c r="B97" s="1060"/>
      <c r="C97" s="1153"/>
      <c r="D97" s="1013" t="s">
        <v>360</v>
      </c>
      <c r="E97" s="1014"/>
      <c r="F97" s="267">
        <v>3481.2730000000001</v>
      </c>
      <c r="G97" s="267">
        <v>1056.915</v>
      </c>
      <c r="H97" s="197">
        <v>438.43288999999999</v>
      </c>
      <c r="I97" s="185">
        <v>4976.6208899999992</v>
      </c>
    </row>
    <row r="98" spans="2:33" ht="29.25" customHeight="1" thickBot="1">
      <c r="B98" s="1029"/>
      <c r="C98" s="1154"/>
      <c r="D98" s="1013" t="s">
        <v>299</v>
      </c>
      <c r="E98" s="1014"/>
      <c r="F98" s="267">
        <v>127.208</v>
      </c>
      <c r="G98" s="267">
        <v>179.53200000000001</v>
      </c>
      <c r="H98" s="197">
        <v>8.5920000000000005</v>
      </c>
      <c r="I98" s="185">
        <v>315.33199999999999</v>
      </c>
    </row>
    <row r="99" spans="2:33" ht="14.25" hidden="1" thickBot="1">
      <c r="B99" s="279"/>
      <c r="C99" s="1115" t="s">
        <v>378</v>
      </c>
      <c r="D99" s="1115"/>
      <c r="E99" s="1116"/>
      <c r="F99" s="280">
        <v>0</v>
      </c>
      <c r="G99" s="280">
        <v>0</v>
      </c>
      <c r="H99" s="282">
        <v>0</v>
      </c>
      <c r="I99" s="284">
        <v>0</v>
      </c>
    </row>
    <row r="100" spans="2:33" s="199" customFormat="1" ht="15" customHeight="1" thickBot="1">
      <c r="B100" s="1036" t="s">
        <v>301</v>
      </c>
      <c r="C100" s="1037"/>
      <c r="D100" s="1037"/>
      <c r="E100" s="1038"/>
      <c r="F100" s="261">
        <v>-93.658000000000001</v>
      </c>
      <c r="G100" s="262">
        <v>-59.744999999999997</v>
      </c>
      <c r="H100" s="261">
        <v>-0.42599999999999999</v>
      </c>
      <c r="I100" s="261">
        <v>-153.82900000000001</v>
      </c>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row>
    <row r="101" spans="2:33" ht="27" customHeight="1" thickBot="1">
      <c r="B101" s="285"/>
      <c r="C101" s="1173" t="s">
        <v>379</v>
      </c>
      <c r="D101" s="1173"/>
      <c r="E101" s="1174"/>
      <c r="F101" s="286">
        <v>-93.658000000000001</v>
      </c>
      <c r="G101" s="286">
        <v>-59.744999999999997</v>
      </c>
      <c r="H101" s="275">
        <v>-0.42599999999999999</v>
      </c>
      <c r="I101" s="265">
        <v>-153.82900000000001</v>
      </c>
    </row>
    <row r="102" spans="2:33" ht="14.25" hidden="1" thickBot="1">
      <c r="B102" s="278"/>
      <c r="C102" s="1117" t="s">
        <v>303</v>
      </c>
      <c r="D102" s="1117"/>
      <c r="E102" s="1165"/>
      <c r="F102" s="264">
        <v>0</v>
      </c>
      <c r="G102" s="264">
        <v>0</v>
      </c>
      <c r="H102" s="280">
        <v>0</v>
      </c>
      <c r="I102" s="284">
        <v>0</v>
      </c>
    </row>
    <row r="103" spans="2:33" s="199" customFormat="1" ht="14.25" thickBot="1">
      <c r="B103" s="1175" t="s">
        <v>304</v>
      </c>
      <c r="C103" s="1026"/>
      <c r="D103" s="1026"/>
      <c r="E103" s="1027"/>
      <c r="F103" s="205">
        <v>-2244.5320000000002</v>
      </c>
      <c r="G103" s="204">
        <v>-1465.0981629999999</v>
      </c>
      <c r="H103" s="287">
        <v>-354.84109999999998</v>
      </c>
      <c r="I103" s="261">
        <v>-4064.4712629999999</v>
      </c>
      <c r="J103" s="198"/>
      <c r="K103" s="198"/>
      <c r="L103" s="198"/>
      <c r="M103" s="198"/>
      <c r="N103" s="198"/>
      <c r="O103" s="198"/>
      <c r="P103" s="198"/>
      <c r="Q103" s="198"/>
      <c r="R103" s="198"/>
      <c r="S103" s="198"/>
      <c r="T103" s="198"/>
      <c r="U103" s="198"/>
      <c r="V103" s="198"/>
      <c r="W103" s="198"/>
      <c r="X103" s="198"/>
      <c r="Y103" s="198"/>
      <c r="Z103" s="198"/>
      <c r="AA103" s="198"/>
      <c r="AB103" s="198"/>
      <c r="AC103" s="198"/>
      <c r="AD103" s="198"/>
      <c r="AE103" s="198"/>
      <c r="AF103" s="198"/>
      <c r="AG103" s="198"/>
    </row>
    <row r="104" spans="2:33" s="199" customFormat="1" ht="14.25" thickBot="1">
      <c r="B104" s="1036" t="s">
        <v>305</v>
      </c>
      <c r="C104" s="1037"/>
      <c r="D104" s="1037"/>
      <c r="E104" s="1038"/>
      <c r="F104" s="261">
        <v>-558.76700000000005</v>
      </c>
      <c r="G104" s="262">
        <v>-410.177504</v>
      </c>
      <c r="H104" s="262">
        <v>-84.136889999999994</v>
      </c>
      <c r="I104" s="261">
        <v>-1053.0813939999998</v>
      </c>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row>
    <row r="105" spans="2:33" s="199" customFormat="1" ht="14.25" thickBot="1">
      <c r="B105" s="1036" t="s">
        <v>306</v>
      </c>
      <c r="C105" s="1037"/>
      <c r="D105" s="1037"/>
      <c r="E105" s="1038"/>
      <c r="F105" s="261">
        <v>-2958.125</v>
      </c>
      <c r="G105" s="262">
        <v>-1781.6378300000001</v>
      </c>
      <c r="H105" s="261">
        <v>-421.11493000000002</v>
      </c>
      <c r="I105" s="261">
        <v>-5160.8777599999994</v>
      </c>
      <c r="J105" s="198"/>
      <c r="K105" s="198"/>
      <c r="L105" s="198"/>
      <c r="M105" s="198"/>
      <c r="N105" s="198"/>
      <c r="O105" s="198"/>
      <c r="P105" s="198"/>
      <c r="Q105" s="198"/>
      <c r="R105" s="198"/>
      <c r="S105" s="198"/>
      <c r="T105" s="198"/>
      <c r="U105" s="198"/>
      <c r="V105" s="198"/>
      <c r="W105" s="198"/>
      <c r="X105" s="198"/>
      <c r="Y105" s="198"/>
      <c r="Z105" s="198"/>
      <c r="AA105" s="198"/>
      <c r="AB105" s="198"/>
      <c r="AC105" s="198"/>
      <c r="AD105" s="198"/>
      <c r="AE105" s="198"/>
      <c r="AF105" s="198"/>
      <c r="AG105" s="198"/>
    </row>
    <row r="106" spans="2:33" ht="13.5">
      <c r="B106" s="1170"/>
      <c r="C106" s="1110" t="s">
        <v>307</v>
      </c>
      <c r="D106" s="1110"/>
      <c r="E106" s="1169"/>
      <c r="F106" s="264">
        <v>-1671.356</v>
      </c>
      <c r="G106" s="264">
        <v>-1400.2582579999998</v>
      </c>
      <c r="H106" s="275">
        <v>-317.38299000000001</v>
      </c>
      <c r="I106" s="265">
        <v>-3388.9972479999997</v>
      </c>
    </row>
    <row r="107" spans="2:33" ht="15" customHeight="1">
      <c r="B107" s="1060"/>
      <c r="C107" s="1002" t="s">
        <v>308</v>
      </c>
      <c r="D107" s="1002"/>
      <c r="E107" s="1003"/>
      <c r="F107" s="267">
        <v>-610.36800000000005</v>
      </c>
      <c r="G107" s="267">
        <v>-182.28356099999999</v>
      </c>
      <c r="H107" s="197">
        <v>-16.62528</v>
      </c>
      <c r="I107" s="185">
        <v>-809.27684099999999</v>
      </c>
    </row>
    <row r="108" spans="2:33" ht="15" hidden="1" customHeight="1">
      <c r="B108" s="1060"/>
      <c r="C108" s="1002" t="s">
        <v>380</v>
      </c>
      <c r="D108" s="1002"/>
      <c r="E108" s="1003"/>
      <c r="F108" s="267">
        <v>0</v>
      </c>
      <c r="G108" s="267">
        <v>0</v>
      </c>
      <c r="H108" s="197">
        <v>0</v>
      </c>
      <c r="I108" s="185">
        <v>0</v>
      </c>
    </row>
    <row r="109" spans="2:33" ht="12.75" customHeight="1">
      <c r="B109" s="1060"/>
      <c r="C109" s="1017" t="s">
        <v>310</v>
      </c>
      <c r="D109" s="1017"/>
      <c r="E109" s="1018"/>
      <c r="F109" s="267">
        <v>0</v>
      </c>
      <c r="G109" s="267">
        <v>-1E-3</v>
      </c>
      <c r="H109" s="197">
        <v>-0.45200000000000001</v>
      </c>
      <c r="I109" s="185">
        <v>-0.45300000000000001</v>
      </c>
    </row>
    <row r="110" spans="2:33" ht="15" customHeight="1">
      <c r="B110" s="1060"/>
      <c r="C110" s="1013" t="s">
        <v>311</v>
      </c>
      <c r="D110" s="1013"/>
      <c r="E110" s="1014"/>
      <c r="F110" s="267">
        <v>-455.39299999999997</v>
      </c>
      <c r="G110" s="267">
        <v>-63.076320000000003</v>
      </c>
      <c r="H110" s="197">
        <v>-32.747930000000004</v>
      </c>
      <c r="I110" s="185">
        <v>-551.21725000000004</v>
      </c>
    </row>
    <row r="111" spans="2:33" ht="15" customHeight="1">
      <c r="B111" s="1060"/>
      <c r="C111" s="1002" t="s">
        <v>312</v>
      </c>
      <c r="D111" s="1002"/>
      <c r="E111" s="1003"/>
      <c r="F111" s="267">
        <v>-41.720999999999997</v>
      </c>
      <c r="G111" s="267">
        <v>-15.324</v>
      </c>
      <c r="H111" s="197">
        <v>0</v>
      </c>
      <c r="I111" s="185">
        <v>-57.045000000000002</v>
      </c>
    </row>
    <row r="112" spans="2:33" ht="15" customHeight="1">
      <c r="B112" s="1060"/>
      <c r="C112" s="1002" t="s">
        <v>33</v>
      </c>
      <c r="D112" s="1002"/>
      <c r="E112" s="1003"/>
      <c r="F112" s="267">
        <v>-165.11500000000001</v>
      </c>
      <c r="G112" s="267">
        <v>-116.412159</v>
      </c>
      <c r="H112" s="197">
        <v>-53.324709999999996</v>
      </c>
      <c r="I112" s="185">
        <v>-334.85186900000002</v>
      </c>
    </row>
    <row r="113" spans="2:33" ht="15.75" customHeight="1" thickBot="1">
      <c r="B113" s="1152"/>
      <c r="C113" s="1130" t="s">
        <v>34</v>
      </c>
      <c r="D113" s="1130"/>
      <c r="E113" s="1171"/>
      <c r="F113" s="277">
        <v>-14.172000000000001</v>
      </c>
      <c r="G113" s="277">
        <v>-4.2825319999999998</v>
      </c>
      <c r="H113" s="288">
        <v>-0.58201999999999998</v>
      </c>
      <c r="I113" s="205">
        <v>-19.036552</v>
      </c>
    </row>
    <row r="114" spans="2:33" s="199" customFormat="1" ht="15.75" customHeight="1" thickBot="1">
      <c r="B114" s="1176" t="s">
        <v>381</v>
      </c>
      <c r="C114" s="1011"/>
      <c r="D114" s="1011"/>
      <c r="E114" s="1012"/>
      <c r="F114" s="261">
        <v>2218.96</v>
      </c>
      <c r="G114" s="262">
        <v>-332.43112706999995</v>
      </c>
      <c r="H114" s="261">
        <v>-161.13653999999997</v>
      </c>
      <c r="I114" s="261">
        <v>1725.3923329300001</v>
      </c>
      <c r="J114" s="198"/>
      <c r="K114" s="198"/>
      <c r="L114" s="198"/>
      <c r="M114" s="198"/>
      <c r="N114" s="198"/>
      <c r="O114" s="198"/>
      <c r="P114" s="198"/>
      <c r="Q114" s="198"/>
      <c r="R114" s="198"/>
      <c r="S114" s="198"/>
      <c r="T114" s="198"/>
      <c r="U114" s="198"/>
      <c r="V114" s="198"/>
      <c r="W114" s="198"/>
      <c r="X114" s="198"/>
      <c r="Y114" s="198"/>
      <c r="Z114" s="198"/>
      <c r="AA114" s="198"/>
      <c r="AB114" s="198"/>
      <c r="AC114" s="198"/>
      <c r="AD114" s="198"/>
      <c r="AE114" s="198"/>
      <c r="AF114" s="198"/>
      <c r="AG114" s="198"/>
    </row>
    <row r="115" spans="2:33" ht="12.75" hidden="1" customHeight="1">
      <c r="B115" s="193">
        <v>15</v>
      </c>
      <c r="C115" s="194"/>
      <c r="D115" s="195"/>
      <c r="E115" s="196"/>
      <c r="F115" s="289">
        <v>0</v>
      </c>
      <c r="G115" s="289">
        <v>0</v>
      </c>
      <c r="H115" s="290">
        <v>0</v>
      </c>
      <c r="I115" s="265">
        <v>0</v>
      </c>
    </row>
    <row r="116" spans="2:33" ht="12.75" hidden="1" customHeight="1">
      <c r="B116" s="291">
        <v>16</v>
      </c>
      <c r="C116" s="292"/>
      <c r="D116" s="293"/>
      <c r="E116" s="294"/>
      <c r="F116" s="295">
        <v>2218.96</v>
      </c>
      <c r="G116" s="295">
        <v>-332.43112706999995</v>
      </c>
      <c r="H116" s="295">
        <v>-161.13653999999997</v>
      </c>
      <c r="I116" s="284">
        <v>1725.3923329300001</v>
      </c>
    </row>
    <row r="117" spans="2:33" ht="14.25" customHeight="1" thickBot="1">
      <c r="B117" s="1177" t="s">
        <v>35</v>
      </c>
      <c r="C117" s="1178"/>
      <c r="D117" s="1178"/>
      <c r="E117" s="1179"/>
      <c r="F117" s="296">
        <v>-24.219000000000001</v>
      </c>
      <c r="G117" s="297">
        <v>-22.411000000000001</v>
      </c>
      <c r="H117" s="297">
        <v>-3.1023200000000002</v>
      </c>
      <c r="I117" s="296">
        <v>-49.732320000000001</v>
      </c>
    </row>
    <row r="118" spans="2:33" ht="15.75" customHeight="1" thickBot="1">
      <c r="B118" s="1177" t="s">
        <v>362</v>
      </c>
      <c r="C118" s="1178"/>
      <c r="D118" s="1178"/>
      <c r="E118" s="1179"/>
      <c r="F118" s="298">
        <v>2194.741</v>
      </c>
      <c r="G118" s="298">
        <v>-354.84212706999995</v>
      </c>
      <c r="H118" s="299">
        <v>-164.23885999999999</v>
      </c>
      <c r="I118" s="300">
        <v>1675.6600129300002</v>
      </c>
    </row>
    <row r="119" spans="2:33" hidden="1">
      <c r="E119" s="301">
        <v>40086</v>
      </c>
      <c r="F119" s="171" t="s">
        <v>382</v>
      </c>
      <c r="G119" s="302" t="s">
        <v>383</v>
      </c>
    </row>
    <row r="120" spans="2:33" hidden="1">
      <c r="E120" s="170" t="s">
        <v>384</v>
      </c>
      <c r="F120" s="228" t="e">
        <f>#REF!+#REF!+#REF!+#REF!+#REF!+#REF!+#REF!+#REF!</f>
        <v>#REF!</v>
      </c>
      <c r="G120" s="303" t="e">
        <f>#REF!+#REF!+#REF!+#REF!+#REF!+#REF!+#REF!</f>
        <v>#REF!</v>
      </c>
    </row>
    <row r="121" spans="2:33" hidden="1">
      <c r="E121" s="170" t="s">
        <v>385</v>
      </c>
      <c r="F121" s="228" t="e">
        <f>#REF!+#REF!+#REF!+#REF!+#REF!+#REF!+#REF!+#REF!</f>
        <v>#REF!</v>
      </c>
      <c r="G121" s="303" t="e">
        <f>#REF!+#REF!+#REF!+#REF!+#REF!+#REF!+#REF!</f>
        <v>#REF!</v>
      </c>
    </row>
    <row r="122" spans="2:33" hidden="1">
      <c r="E122" s="170" t="s">
        <v>10</v>
      </c>
      <c r="F122" s="228" t="e">
        <f>#REF!+#REF!+#REF!+#REF!+#REF!+#REF!+#REF!+#REF!</f>
        <v>#REF!</v>
      </c>
      <c r="G122" s="303" t="e">
        <f>#REF!+#REF!+#REF!+#REF!+#REF!+#REF!+#REF!</f>
        <v>#REF!</v>
      </c>
    </row>
    <row r="123" spans="2:33" hidden="1">
      <c r="E123" s="170" t="s">
        <v>386</v>
      </c>
      <c r="F123" s="228" t="e">
        <f>#REF!+#REF!+#REF!+#REF!+#REF!+#REF!+#REF!+#REF!</f>
        <v>#REF!</v>
      </c>
      <c r="G123" s="303" t="e">
        <f>#REF!+#REF!+#REF!+#REF!+#REF!+#REF!+#REF!</f>
        <v>#REF!</v>
      </c>
    </row>
    <row r="124" spans="2:33" hidden="1">
      <c r="E124" s="170" t="s">
        <v>15</v>
      </c>
      <c r="F124" s="228" t="e">
        <f>#REF!+#REF!+#REF!+#REF!+#REF!+#REF!+#REF!+#REF!</f>
        <v>#REF!</v>
      </c>
      <c r="G124" s="303" t="e">
        <f>#REF!+#REF!+#REF!+#REF!+#REF!+#REF!+#REF!</f>
        <v>#REF!</v>
      </c>
      <c r="I124" s="228" t="e">
        <f>#REF!+#REF!</f>
        <v>#REF!</v>
      </c>
    </row>
    <row r="125" spans="2:33" hidden="1">
      <c r="E125" s="170" t="s">
        <v>387</v>
      </c>
      <c r="F125" s="228" t="e">
        <f>#REF!+#REF!+#REF!+#REF!+#REF!+#REF!+#REF!+#REF!</f>
        <v>#REF!</v>
      </c>
      <c r="G125" s="303" t="e">
        <f>#REF!+#REF!+#REF!+#REF!+#REF!+#REF!+#REF!</f>
        <v>#REF!</v>
      </c>
    </row>
    <row r="126" spans="2:33" hidden="1">
      <c r="E126" s="170" t="s">
        <v>388</v>
      </c>
      <c r="F126" s="228" t="e">
        <f>#REF!+#REF!+#REF!+#REF!+#REF!+#REF!+#REF!+#REF!</f>
        <v>#REF!</v>
      </c>
      <c r="G126" s="303" t="e">
        <f>#REF!+#REF!+#REF!+#REF!+#REF!+#REF!+#REF!</f>
        <v>#REF!</v>
      </c>
    </row>
    <row r="127" spans="2:33" hidden="1">
      <c r="E127" s="170" t="s">
        <v>389</v>
      </c>
      <c r="F127" s="228" t="e">
        <f>#REF!+#REF!+#REF!+#REF!+#REF!+#REF!+#REF!+#REF!</f>
        <v>#REF!</v>
      </c>
      <c r="G127" s="303" t="e">
        <f>#REF!+#REF!+#REF!+#REF!+#REF!+#REF!+#REF!</f>
        <v>#REF!</v>
      </c>
      <c r="I127" s="228"/>
    </row>
    <row r="128" spans="2:33" hidden="1">
      <c r="E128" s="170" t="s">
        <v>390</v>
      </c>
      <c r="F128" s="228" t="e">
        <f>#REF!+#REF!+#REF!+#REF!+#REF!+#REF!+#REF!+#REF!</f>
        <v>#REF!</v>
      </c>
      <c r="G128" s="303" t="e">
        <f>#REF!+#REF!+#REF!+#REF!+#REF!+#REF!+#REF!</f>
        <v>#REF!</v>
      </c>
      <c r="I128" s="228"/>
    </row>
    <row r="129" spans="2:14" hidden="1">
      <c r="E129" s="170" t="s">
        <v>391</v>
      </c>
      <c r="F129" s="228" t="e">
        <f>#REF!+#REF!+#REF!+#REF!+#REF!+#REF!+#REF!+#REF!</f>
        <v>#REF!</v>
      </c>
      <c r="G129" s="303" t="e">
        <f>#REF!+#REF!+#REF!+#REF!+#REF!+#REF!+#REF!</f>
        <v>#REF!</v>
      </c>
    </row>
    <row r="130" spans="2:14">
      <c r="E130" s="304"/>
      <c r="F130" s="305"/>
      <c r="G130" s="305"/>
      <c r="H130" s="304"/>
      <c r="I130" s="304"/>
      <c r="J130" s="304"/>
      <c r="K130" s="304"/>
      <c r="L130" s="304"/>
      <c r="M130" s="304"/>
      <c r="N130" s="304"/>
    </row>
    <row r="131" spans="2:14">
      <c r="B131" s="1180" t="s">
        <v>392</v>
      </c>
      <c r="C131" s="1180"/>
      <c r="D131" s="1180"/>
      <c r="E131" s="1180"/>
      <c r="F131" s="305"/>
      <c r="G131" s="305"/>
      <c r="H131" s="304"/>
      <c r="I131" s="304"/>
      <c r="J131" s="304"/>
      <c r="K131" s="304"/>
      <c r="L131" s="304"/>
      <c r="M131" s="304"/>
      <c r="N131" s="304"/>
    </row>
    <row r="132" spans="2:14">
      <c r="B132" s="306" t="s">
        <v>393</v>
      </c>
      <c r="C132" s="306"/>
      <c r="D132" s="306"/>
      <c r="E132" s="306"/>
      <c r="F132" s="304"/>
      <c r="G132" s="304"/>
      <c r="H132" s="304"/>
      <c r="I132" s="304"/>
      <c r="J132" s="304"/>
      <c r="K132" s="304"/>
      <c r="L132" s="304"/>
      <c r="M132" s="304"/>
      <c r="N132" s="304"/>
    </row>
    <row r="133" spans="2:14">
      <c r="E133" s="304"/>
      <c r="F133" s="305"/>
      <c r="G133" s="305"/>
      <c r="H133" s="304"/>
      <c r="I133" s="304"/>
      <c r="J133" s="304"/>
      <c r="K133" s="304"/>
      <c r="L133" s="304"/>
      <c r="M133" s="304"/>
      <c r="N133" s="304"/>
    </row>
    <row r="134" spans="2:14">
      <c r="E134" s="304"/>
      <c r="F134" s="305"/>
      <c r="G134" s="305"/>
      <c r="H134" s="304"/>
      <c r="I134" s="304"/>
      <c r="J134" s="304"/>
      <c r="K134" s="304"/>
      <c r="L134" s="304"/>
      <c r="M134" s="304"/>
      <c r="N134" s="304"/>
    </row>
    <row r="135" spans="2:14">
      <c r="E135" s="304"/>
      <c r="F135" s="305"/>
      <c r="G135" s="305"/>
      <c r="H135" s="304"/>
      <c r="I135" s="304"/>
      <c r="J135" s="304"/>
      <c r="K135" s="304"/>
      <c r="L135" s="304"/>
      <c r="M135" s="304"/>
      <c r="N135" s="304"/>
    </row>
    <row r="136" spans="2:14">
      <c r="E136" s="304"/>
      <c r="F136" s="305"/>
      <c r="G136" s="305"/>
      <c r="H136" s="304"/>
      <c r="I136" s="304"/>
      <c r="J136" s="304"/>
      <c r="K136" s="304"/>
      <c r="L136" s="304"/>
      <c r="M136" s="304"/>
      <c r="N136" s="304"/>
    </row>
    <row r="137" spans="2:14">
      <c r="E137" s="304"/>
      <c r="F137" s="305"/>
      <c r="G137" s="305"/>
      <c r="H137" s="304"/>
      <c r="I137" s="304"/>
      <c r="J137" s="304"/>
      <c r="K137" s="304"/>
      <c r="L137" s="304"/>
      <c r="M137" s="304"/>
      <c r="N137" s="304"/>
    </row>
    <row r="138" spans="2:14">
      <c r="E138" s="304"/>
      <c r="F138" s="305"/>
      <c r="G138" s="305"/>
      <c r="H138" s="304"/>
      <c r="I138" s="304"/>
      <c r="J138" s="304"/>
      <c r="K138" s="304"/>
      <c r="L138" s="304"/>
      <c r="M138" s="304"/>
      <c r="N138" s="304"/>
    </row>
    <row r="139" spans="2:14">
      <c r="E139" s="304"/>
      <c r="F139" s="305"/>
      <c r="G139" s="305"/>
      <c r="H139" s="304"/>
      <c r="I139" s="304"/>
      <c r="J139" s="304"/>
      <c r="K139" s="304"/>
      <c r="L139" s="304"/>
      <c r="M139" s="304"/>
      <c r="N139" s="304"/>
    </row>
    <row r="140" spans="2:14">
      <c r="E140" s="304"/>
      <c r="F140" s="305"/>
      <c r="G140" s="305"/>
      <c r="H140" s="304"/>
      <c r="I140" s="304"/>
      <c r="J140" s="304"/>
      <c r="K140" s="304"/>
      <c r="L140" s="304"/>
      <c r="M140" s="304"/>
      <c r="N140" s="304"/>
    </row>
    <row r="141" spans="2:14">
      <c r="E141" s="304"/>
      <c r="F141" s="305"/>
      <c r="G141" s="305"/>
      <c r="H141" s="304"/>
      <c r="I141" s="304"/>
      <c r="J141" s="304"/>
      <c r="K141" s="304"/>
      <c r="L141" s="304"/>
      <c r="M141" s="304"/>
      <c r="N141" s="304"/>
    </row>
    <row r="142" spans="2:14">
      <c r="E142" s="304"/>
      <c r="F142" s="305"/>
      <c r="G142" s="305"/>
      <c r="H142" s="304"/>
      <c r="I142" s="304"/>
      <c r="J142" s="304"/>
      <c r="K142" s="304"/>
      <c r="L142" s="304"/>
      <c r="M142" s="304"/>
      <c r="N142" s="304"/>
    </row>
    <row r="143" spans="2:14">
      <c r="E143" s="304"/>
      <c r="F143" s="305"/>
      <c r="G143" s="305"/>
      <c r="H143" s="304"/>
      <c r="I143" s="304"/>
      <c r="J143" s="304"/>
      <c r="K143" s="304"/>
      <c r="L143" s="304"/>
      <c r="M143" s="304"/>
      <c r="N143" s="304"/>
    </row>
    <row r="144" spans="2:14" hidden="1">
      <c r="E144" s="304"/>
      <c r="F144" s="305"/>
      <c r="G144" s="305"/>
      <c r="H144" s="304"/>
      <c r="I144" s="304"/>
      <c r="J144" s="304"/>
      <c r="K144" s="304"/>
      <c r="L144" s="304"/>
      <c r="M144" s="304"/>
      <c r="N144" s="304"/>
    </row>
    <row r="145" spans="2:14" hidden="1">
      <c r="E145" s="307"/>
      <c r="F145" s="304"/>
      <c r="G145" s="304"/>
      <c r="H145" s="304"/>
      <c r="I145" s="304"/>
      <c r="J145" s="304"/>
      <c r="K145" s="304"/>
      <c r="L145" s="304"/>
      <c r="M145" s="304"/>
      <c r="N145" s="304"/>
    </row>
    <row r="146" spans="2:14" hidden="1">
      <c r="E146" s="304"/>
      <c r="F146" s="305"/>
      <c r="G146" s="305"/>
      <c r="H146" s="304"/>
      <c r="I146" s="304"/>
      <c r="J146" s="304"/>
      <c r="K146" s="304"/>
      <c r="L146" s="304"/>
      <c r="M146" s="304"/>
      <c r="N146" s="304"/>
    </row>
    <row r="147" spans="2:14" hidden="1">
      <c r="E147" s="304"/>
      <c r="F147" s="305"/>
      <c r="G147" s="305"/>
      <c r="H147" s="304"/>
      <c r="I147" s="304"/>
      <c r="J147" s="304"/>
      <c r="K147" s="304"/>
      <c r="L147" s="304"/>
      <c r="M147" s="304"/>
      <c r="N147" s="304"/>
    </row>
    <row r="148" spans="2:14" hidden="1">
      <c r="E148" s="304"/>
      <c r="F148" s="305"/>
      <c r="G148" s="305"/>
      <c r="H148" s="304"/>
      <c r="I148" s="304"/>
      <c r="J148" s="304"/>
      <c r="K148" s="304"/>
      <c r="L148" s="304"/>
      <c r="M148" s="304"/>
      <c r="N148" s="304"/>
    </row>
    <row r="149" spans="2:14" hidden="1">
      <c r="E149" s="304"/>
      <c r="F149" s="305"/>
      <c r="G149" s="305"/>
      <c r="H149" s="304"/>
      <c r="I149" s="304"/>
      <c r="J149" s="304"/>
      <c r="K149" s="304"/>
      <c r="L149" s="304"/>
      <c r="M149" s="304"/>
      <c r="N149" s="304"/>
    </row>
    <row r="150" spans="2:14" hidden="1">
      <c r="E150" s="304"/>
      <c r="F150" s="305"/>
      <c r="G150" s="305"/>
      <c r="H150" s="304"/>
      <c r="I150" s="304"/>
      <c r="J150" s="304"/>
      <c r="K150" s="304"/>
      <c r="L150" s="304"/>
      <c r="M150" s="304"/>
      <c r="N150" s="304"/>
    </row>
    <row r="151" spans="2:14" hidden="1">
      <c r="E151" s="304"/>
      <c r="F151" s="305"/>
      <c r="G151" s="305"/>
      <c r="H151" s="304"/>
      <c r="I151" s="304"/>
      <c r="J151" s="304"/>
      <c r="K151" s="304"/>
      <c r="L151" s="304"/>
      <c r="M151" s="304"/>
      <c r="N151" s="304"/>
    </row>
    <row r="152" spans="2:14" hidden="1">
      <c r="E152" s="304"/>
      <c r="F152" s="305"/>
      <c r="G152" s="305"/>
      <c r="H152" s="304"/>
      <c r="I152" s="304"/>
      <c r="J152" s="304"/>
      <c r="K152" s="304"/>
      <c r="L152" s="304"/>
      <c r="M152" s="304"/>
      <c r="N152" s="304"/>
    </row>
    <row r="153" spans="2:14" hidden="1">
      <c r="E153" s="304"/>
      <c r="F153" s="305"/>
      <c r="G153" s="305"/>
      <c r="H153" s="304"/>
      <c r="I153" s="304"/>
      <c r="J153" s="304"/>
      <c r="K153" s="304"/>
      <c r="L153" s="304"/>
      <c r="M153" s="304"/>
      <c r="N153" s="304"/>
    </row>
    <row r="154" spans="2:14" hidden="1">
      <c r="B154" s="308"/>
      <c r="C154" s="309"/>
      <c r="D154" s="309"/>
      <c r="E154" s="304"/>
      <c r="F154" s="305"/>
      <c r="G154" s="305"/>
      <c r="H154" s="304"/>
      <c r="I154" s="304"/>
      <c r="J154" s="304"/>
      <c r="K154" s="304"/>
      <c r="L154" s="304"/>
      <c r="M154" s="304"/>
      <c r="N154" s="304"/>
    </row>
    <row r="155" spans="2:14" hidden="1">
      <c r="E155" s="304"/>
      <c r="F155" s="305"/>
      <c r="G155" s="305"/>
      <c r="H155" s="304"/>
      <c r="I155" s="304"/>
      <c r="J155" s="304"/>
      <c r="K155" s="304"/>
      <c r="L155" s="304"/>
      <c r="M155" s="304"/>
      <c r="N155" s="304"/>
    </row>
    <row r="156" spans="2:14" hidden="1">
      <c r="E156" s="304"/>
      <c r="F156" s="304"/>
      <c r="G156" s="304"/>
      <c r="H156" s="304"/>
      <c r="I156" s="304"/>
      <c r="J156" s="304"/>
      <c r="K156" s="304"/>
      <c r="L156" s="304"/>
      <c r="M156" s="304"/>
      <c r="N156" s="304"/>
    </row>
    <row r="157" spans="2:14" hidden="1">
      <c r="E157" s="310"/>
      <c r="F157" s="311"/>
      <c r="G157" s="304"/>
      <c r="H157" s="304"/>
      <c r="I157" s="304"/>
      <c r="J157" s="304"/>
      <c r="K157" s="304"/>
      <c r="L157" s="304"/>
      <c r="M157" s="304"/>
      <c r="N157" s="304"/>
    </row>
    <row r="158" spans="2:14" hidden="1">
      <c r="E158" s="304"/>
      <c r="F158" s="305"/>
      <c r="G158" s="304"/>
      <c r="H158" s="304"/>
      <c r="I158" s="304"/>
      <c r="J158" s="304"/>
      <c r="K158" s="304"/>
      <c r="L158" s="304"/>
      <c r="M158" s="304"/>
      <c r="N158" s="304"/>
    </row>
    <row r="159" spans="2:14" hidden="1">
      <c r="E159" s="304"/>
      <c r="F159" s="305"/>
      <c r="G159" s="304"/>
      <c r="H159" s="304"/>
      <c r="I159" s="304"/>
      <c r="J159" s="304"/>
      <c r="K159" s="304"/>
      <c r="L159" s="304"/>
      <c r="M159" s="304"/>
      <c r="N159" s="304"/>
    </row>
    <row r="160" spans="2:14" hidden="1">
      <c r="E160" s="304"/>
      <c r="F160" s="305"/>
      <c r="G160" s="304"/>
      <c r="H160" s="304"/>
      <c r="I160" s="304"/>
      <c r="J160" s="304"/>
      <c r="K160" s="304"/>
      <c r="L160" s="304"/>
      <c r="M160" s="304"/>
      <c r="N160" s="304"/>
    </row>
    <row r="161" spans="5:14" hidden="1">
      <c r="E161" s="304"/>
      <c r="F161" s="305"/>
      <c r="G161" s="304"/>
      <c r="H161" s="304"/>
      <c r="I161" s="304"/>
      <c r="J161" s="304"/>
      <c r="K161" s="304"/>
      <c r="L161" s="304"/>
      <c r="M161" s="304"/>
      <c r="N161" s="304"/>
    </row>
    <row r="162" spans="5:14" hidden="1">
      <c r="E162" s="304"/>
      <c r="F162" s="305"/>
      <c r="G162" s="304"/>
      <c r="H162" s="304"/>
      <c r="I162" s="304"/>
      <c r="J162" s="304"/>
      <c r="K162" s="304"/>
      <c r="L162" s="304"/>
      <c r="M162" s="304"/>
      <c r="N162" s="304"/>
    </row>
    <row r="163" spans="5:14" hidden="1">
      <c r="E163" s="304"/>
      <c r="F163" s="305"/>
      <c r="G163" s="304"/>
      <c r="H163" s="304"/>
      <c r="I163" s="304"/>
      <c r="J163" s="304"/>
      <c r="K163" s="304"/>
      <c r="L163" s="304"/>
      <c r="M163" s="304"/>
      <c r="N163" s="304"/>
    </row>
    <row r="164" spans="5:14" hidden="1">
      <c r="E164" s="304"/>
      <c r="F164" s="305"/>
      <c r="G164" s="304"/>
      <c r="H164" s="304"/>
      <c r="I164" s="304"/>
      <c r="J164" s="304"/>
      <c r="K164" s="304"/>
      <c r="L164" s="304"/>
      <c r="M164" s="304"/>
      <c r="N164" s="304"/>
    </row>
    <row r="165" spans="5:14" hidden="1">
      <c r="E165" s="304"/>
      <c r="F165" s="305"/>
      <c r="G165" s="304"/>
      <c r="H165" s="304"/>
      <c r="I165" s="304"/>
      <c r="J165" s="304"/>
      <c r="K165" s="304"/>
      <c r="L165" s="304"/>
      <c r="M165" s="304"/>
      <c r="N165" s="304"/>
    </row>
    <row r="166" spans="5:14" hidden="1">
      <c r="E166" s="304"/>
      <c r="F166" s="305"/>
      <c r="G166" s="304"/>
      <c r="H166" s="304"/>
      <c r="I166" s="304"/>
      <c r="J166" s="304"/>
      <c r="K166" s="304"/>
      <c r="L166" s="304"/>
      <c r="M166" s="304"/>
      <c r="N166" s="304"/>
    </row>
    <row r="167" spans="5:14" hidden="1">
      <c r="E167" s="304"/>
      <c r="F167" s="305"/>
      <c r="G167" s="304"/>
      <c r="H167" s="304"/>
      <c r="I167" s="304"/>
      <c r="J167" s="304"/>
      <c r="K167" s="304"/>
      <c r="L167" s="304"/>
      <c r="M167" s="304"/>
      <c r="N167" s="304"/>
    </row>
    <row r="168" spans="5:14" hidden="1">
      <c r="E168" s="304"/>
      <c r="F168" s="304"/>
      <c r="G168" s="304"/>
      <c r="H168" s="304"/>
      <c r="I168" s="304"/>
      <c r="J168" s="304"/>
      <c r="K168" s="304"/>
      <c r="L168" s="304"/>
      <c r="M168" s="304"/>
      <c r="N168" s="304"/>
    </row>
    <row r="169" spans="5:14" hidden="1">
      <c r="E169" s="304"/>
      <c r="F169" s="304"/>
      <c r="G169" s="304"/>
      <c r="H169" s="304"/>
      <c r="I169" s="304"/>
      <c r="J169" s="304"/>
      <c r="K169" s="304"/>
      <c r="L169" s="304"/>
      <c r="M169" s="304"/>
      <c r="N169" s="304"/>
    </row>
    <row r="170" spans="5:14" hidden="1">
      <c r="E170" s="304"/>
      <c r="F170" s="304"/>
      <c r="G170" s="304"/>
      <c r="H170" s="304"/>
      <c r="I170" s="304"/>
      <c r="J170" s="304"/>
      <c r="K170" s="304"/>
      <c r="L170" s="304"/>
      <c r="M170" s="304"/>
      <c r="N170" s="304"/>
    </row>
    <row r="171" spans="5:14" hidden="1">
      <c r="E171" s="304"/>
      <c r="F171" s="304"/>
      <c r="G171" s="304"/>
      <c r="H171" s="304"/>
      <c r="I171" s="304"/>
      <c r="J171" s="304"/>
      <c r="K171" s="304"/>
      <c r="L171" s="304"/>
      <c r="M171" s="304"/>
      <c r="N171" s="304"/>
    </row>
    <row r="172" spans="5:14" hidden="1">
      <c r="E172" s="304"/>
      <c r="F172" s="304"/>
      <c r="G172" s="304"/>
      <c r="H172" s="304"/>
      <c r="I172" s="304"/>
      <c r="J172" s="304"/>
      <c r="K172" s="304"/>
      <c r="L172" s="304"/>
      <c r="M172" s="304"/>
      <c r="N172" s="304"/>
    </row>
    <row r="173" spans="5:14" hidden="1">
      <c r="E173" s="304"/>
      <c r="F173" s="304"/>
      <c r="G173" s="304"/>
      <c r="H173" s="304"/>
      <c r="I173" s="304"/>
      <c r="J173" s="304"/>
      <c r="K173" s="304"/>
      <c r="L173" s="304"/>
      <c r="M173" s="304"/>
      <c r="N173" s="304"/>
    </row>
    <row r="174" spans="5:14" hidden="1">
      <c r="E174" s="304"/>
      <c r="F174" s="304"/>
      <c r="G174" s="304"/>
      <c r="H174" s="304"/>
      <c r="I174" s="304"/>
      <c r="J174" s="304"/>
      <c r="K174" s="304"/>
      <c r="L174" s="304"/>
      <c r="M174" s="304"/>
      <c r="N174" s="304"/>
    </row>
    <row r="175" spans="5:14" hidden="1">
      <c r="E175" s="304"/>
      <c r="F175" s="304"/>
      <c r="G175" s="304"/>
      <c r="H175" s="304"/>
      <c r="I175" s="304"/>
      <c r="J175" s="304"/>
      <c r="K175" s="304"/>
      <c r="L175" s="304"/>
      <c r="M175" s="304"/>
      <c r="N175" s="304"/>
    </row>
    <row r="176" spans="5:14" hidden="1">
      <c r="E176" s="304"/>
      <c r="F176" s="304"/>
      <c r="G176" s="304"/>
      <c r="H176" s="304"/>
      <c r="I176" s="304"/>
      <c r="J176" s="304"/>
      <c r="K176" s="304"/>
      <c r="L176" s="304"/>
      <c r="M176" s="304"/>
      <c r="N176" s="304"/>
    </row>
    <row r="177" spans="5:14" hidden="1">
      <c r="E177" s="304"/>
      <c r="F177" s="304"/>
      <c r="G177" s="304"/>
      <c r="H177" s="304"/>
      <c r="I177" s="304"/>
      <c r="J177" s="304"/>
      <c r="K177" s="304"/>
      <c r="L177" s="304"/>
      <c r="M177" s="304"/>
      <c r="N177" s="304"/>
    </row>
    <row r="178" spans="5:14" hidden="1">
      <c r="E178" s="304"/>
      <c r="F178" s="304"/>
      <c r="G178" s="304"/>
      <c r="H178" s="304"/>
      <c r="I178" s="304"/>
      <c r="J178" s="304"/>
      <c r="K178" s="304"/>
      <c r="L178" s="304"/>
      <c r="M178" s="304"/>
      <c r="N178" s="304"/>
    </row>
    <row r="179" spans="5:14" hidden="1">
      <c r="E179" s="304"/>
      <c r="F179" s="304"/>
      <c r="G179" s="304"/>
      <c r="H179" s="304"/>
      <c r="I179" s="304"/>
      <c r="J179" s="304"/>
      <c r="K179" s="304"/>
      <c r="L179" s="304"/>
      <c r="M179" s="304"/>
      <c r="N179" s="304"/>
    </row>
    <row r="180" spans="5:14" hidden="1">
      <c r="E180" s="304"/>
      <c r="F180" s="304"/>
      <c r="G180" s="304"/>
      <c r="H180" s="304"/>
      <c r="I180" s="304"/>
      <c r="J180" s="304"/>
      <c r="K180" s="304"/>
      <c r="L180" s="304"/>
      <c r="M180" s="304"/>
      <c r="N180" s="304"/>
    </row>
    <row r="181" spans="5:14" hidden="1">
      <c r="E181" s="304"/>
      <c r="F181" s="304"/>
      <c r="G181" s="304"/>
      <c r="H181" s="304"/>
      <c r="I181" s="304"/>
      <c r="J181" s="304"/>
      <c r="K181" s="304"/>
      <c r="L181" s="304"/>
      <c r="M181" s="304"/>
      <c r="N181" s="304"/>
    </row>
    <row r="182" spans="5:14" hidden="1">
      <c r="E182" s="304"/>
      <c r="F182" s="304"/>
      <c r="G182" s="304"/>
      <c r="H182" s="304"/>
      <c r="I182" s="304"/>
      <c r="J182" s="304"/>
      <c r="K182" s="304"/>
      <c r="L182" s="304"/>
      <c r="M182" s="304"/>
      <c r="N182" s="304"/>
    </row>
    <row r="183" spans="5:14" hidden="1">
      <c r="E183" s="304"/>
      <c r="F183" s="304"/>
      <c r="G183" s="304"/>
      <c r="H183" s="304"/>
      <c r="I183" s="304"/>
      <c r="J183" s="304"/>
      <c r="K183" s="304"/>
      <c r="L183" s="304"/>
      <c r="M183" s="304"/>
      <c r="N183" s="304"/>
    </row>
    <row r="184" spans="5:14">
      <c r="E184" s="304"/>
      <c r="F184" s="304"/>
      <c r="G184" s="304"/>
      <c r="H184" s="304"/>
      <c r="I184" s="304"/>
      <c r="J184" s="304"/>
      <c r="K184" s="304"/>
      <c r="L184" s="304"/>
      <c r="M184" s="304"/>
      <c r="N184" s="304"/>
    </row>
    <row r="185" spans="5:14">
      <c r="E185" s="304"/>
      <c r="F185" s="304"/>
      <c r="G185" s="304"/>
      <c r="H185" s="304"/>
      <c r="I185" s="304"/>
      <c r="J185" s="304"/>
      <c r="K185" s="304"/>
      <c r="L185" s="304"/>
      <c r="M185" s="304"/>
      <c r="N185" s="304"/>
    </row>
    <row r="186" spans="5:14">
      <c r="E186" s="310"/>
      <c r="F186" s="304"/>
      <c r="G186" s="304"/>
      <c r="H186" s="304"/>
      <c r="I186" s="304"/>
      <c r="J186" s="304"/>
      <c r="K186" s="304"/>
      <c r="L186" s="304"/>
      <c r="M186" s="304"/>
      <c r="N186" s="304"/>
    </row>
    <row r="187" spans="5:14">
      <c r="E187" s="304"/>
      <c r="F187" s="305"/>
      <c r="G187" s="305"/>
      <c r="H187" s="304"/>
      <c r="I187" s="304"/>
      <c r="J187" s="304"/>
      <c r="K187" s="304"/>
      <c r="L187" s="304"/>
      <c r="M187" s="304"/>
      <c r="N187" s="304"/>
    </row>
    <row r="188" spans="5:14">
      <c r="E188" s="304"/>
      <c r="F188" s="305"/>
      <c r="G188" s="305"/>
      <c r="H188" s="304"/>
      <c r="I188" s="304"/>
      <c r="J188" s="304"/>
      <c r="K188" s="304"/>
      <c r="L188" s="304"/>
      <c r="M188" s="304"/>
      <c r="N188" s="304"/>
    </row>
    <row r="189" spans="5:14">
      <c r="E189" s="304"/>
      <c r="F189" s="305"/>
      <c r="G189" s="305"/>
      <c r="H189" s="304"/>
      <c r="I189" s="305"/>
      <c r="J189" s="305"/>
      <c r="K189" s="304"/>
      <c r="L189" s="304"/>
      <c r="M189" s="304"/>
      <c r="N189" s="304"/>
    </row>
    <row r="190" spans="5:14">
      <c r="E190" s="304"/>
      <c r="F190" s="305"/>
      <c r="G190" s="305"/>
      <c r="H190" s="305"/>
      <c r="I190" s="305"/>
      <c r="J190" s="305"/>
      <c r="K190" s="304"/>
      <c r="L190" s="304"/>
      <c r="M190" s="304"/>
      <c r="N190" s="304"/>
    </row>
    <row r="191" spans="5:14">
      <c r="E191" s="304"/>
      <c r="F191" s="305"/>
      <c r="G191" s="305"/>
      <c r="H191" s="304"/>
      <c r="I191" s="305"/>
      <c r="J191" s="305"/>
      <c r="K191" s="304"/>
      <c r="L191" s="304"/>
      <c r="M191" s="304"/>
      <c r="N191" s="304"/>
    </row>
    <row r="192" spans="5:14">
      <c r="E192" s="304"/>
      <c r="F192" s="305"/>
      <c r="G192" s="305"/>
      <c r="H192" s="304"/>
      <c r="I192" s="304"/>
      <c r="J192" s="304"/>
      <c r="K192" s="304"/>
      <c r="L192" s="304"/>
      <c r="M192" s="304"/>
      <c r="N192" s="304"/>
    </row>
    <row r="193" spans="5:14">
      <c r="E193" s="304"/>
      <c r="F193" s="305"/>
      <c r="G193" s="305"/>
      <c r="H193" s="304"/>
      <c r="I193" s="304"/>
      <c r="J193" s="304"/>
      <c r="K193" s="304"/>
      <c r="L193" s="304"/>
      <c r="M193" s="304"/>
      <c r="N193" s="304"/>
    </row>
    <row r="194" spans="5:14">
      <c r="E194" s="304"/>
      <c r="F194" s="305"/>
      <c r="G194" s="305"/>
      <c r="H194" s="304"/>
      <c r="I194" s="304"/>
      <c r="J194" s="304"/>
      <c r="K194" s="304"/>
      <c r="L194" s="304"/>
      <c r="M194" s="304"/>
      <c r="N194" s="304"/>
    </row>
    <row r="195" spans="5:14">
      <c r="E195" s="304"/>
      <c r="F195" s="305"/>
      <c r="G195" s="305"/>
      <c r="H195" s="304"/>
      <c r="I195" s="305"/>
      <c r="J195" s="305"/>
      <c r="K195" s="304"/>
      <c r="L195" s="304"/>
      <c r="M195" s="304"/>
      <c r="N195" s="304"/>
    </row>
    <row r="196" spans="5:14">
      <c r="E196" s="304"/>
      <c r="F196" s="305"/>
      <c r="G196" s="305"/>
      <c r="H196" s="304"/>
      <c r="I196" s="304"/>
      <c r="J196" s="304"/>
      <c r="K196" s="304"/>
      <c r="L196" s="304"/>
      <c r="M196" s="304"/>
      <c r="N196" s="304"/>
    </row>
    <row r="197" spans="5:14">
      <c r="E197" s="304"/>
      <c r="F197" s="305"/>
      <c r="G197" s="305"/>
      <c r="H197" s="304"/>
      <c r="I197" s="304"/>
      <c r="J197" s="304"/>
      <c r="K197" s="304"/>
      <c r="L197" s="304"/>
      <c r="M197" s="304"/>
      <c r="N197" s="304"/>
    </row>
    <row r="198" spans="5:14">
      <c r="E198" s="304"/>
      <c r="F198" s="305"/>
      <c r="G198" s="305"/>
      <c r="H198" s="305"/>
      <c r="I198" s="304"/>
      <c r="J198" s="304"/>
      <c r="K198" s="304"/>
      <c r="L198" s="304"/>
      <c r="M198" s="304"/>
      <c r="N198" s="304"/>
    </row>
    <row r="199" spans="5:14">
      <c r="E199" s="304"/>
      <c r="F199" s="305"/>
      <c r="G199" s="305"/>
      <c r="H199" s="305"/>
      <c r="I199" s="304"/>
      <c r="J199" s="304"/>
      <c r="K199" s="304"/>
      <c r="L199" s="304"/>
      <c r="M199" s="304"/>
      <c r="N199" s="304"/>
    </row>
    <row r="200" spans="5:14">
      <c r="E200" s="304"/>
      <c r="F200" s="305"/>
      <c r="G200" s="305"/>
      <c r="H200" s="304"/>
      <c r="I200" s="304"/>
      <c r="J200" s="304"/>
      <c r="K200" s="304"/>
      <c r="L200" s="304"/>
      <c r="M200" s="304"/>
      <c r="N200" s="304"/>
    </row>
    <row r="201" spans="5:14">
      <c r="E201" s="304"/>
      <c r="F201" s="305"/>
      <c r="G201" s="305"/>
      <c r="H201" s="304"/>
      <c r="I201" s="304"/>
      <c r="J201" s="304"/>
      <c r="K201" s="304"/>
      <c r="L201" s="304"/>
      <c r="M201" s="304"/>
      <c r="N201" s="304"/>
    </row>
    <row r="202" spans="5:14">
      <c r="E202" s="310"/>
      <c r="F202" s="304"/>
      <c r="G202" s="304"/>
      <c r="H202" s="304"/>
      <c r="I202" s="304"/>
      <c r="J202" s="304"/>
      <c r="K202" s="304"/>
      <c r="L202" s="304"/>
      <c r="M202" s="304"/>
      <c r="N202" s="304"/>
    </row>
    <row r="203" spans="5:14">
      <c r="E203" s="304"/>
      <c r="F203" s="305"/>
      <c r="G203" s="305"/>
      <c r="H203" s="304"/>
      <c r="I203" s="304"/>
      <c r="J203" s="304"/>
      <c r="K203" s="304"/>
      <c r="L203" s="304"/>
      <c r="M203" s="304"/>
      <c r="N203" s="304"/>
    </row>
    <row r="204" spans="5:14">
      <c r="E204" s="304"/>
      <c r="F204" s="305"/>
      <c r="G204" s="305"/>
      <c r="H204" s="304"/>
      <c r="I204" s="304"/>
      <c r="J204" s="304"/>
      <c r="K204" s="304"/>
      <c r="L204" s="304"/>
      <c r="M204" s="304"/>
      <c r="N204" s="304"/>
    </row>
    <row r="205" spans="5:14">
      <c r="E205" s="304"/>
      <c r="F205" s="305"/>
      <c r="G205" s="305"/>
      <c r="H205" s="304"/>
      <c r="I205" s="304"/>
      <c r="J205" s="304"/>
      <c r="K205" s="304"/>
      <c r="L205" s="304"/>
      <c r="M205" s="304"/>
      <c r="N205" s="304"/>
    </row>
    <row r="206" spans="5:14">
      <c r="E206" s="304"/>
      <c r="F206" s="305"/>
      <c r="G206" s="305"/>
      <c r="H206" s="304"/>
      <c r="I206" s="304"/>
      <c r="J206" s="304"/>
      <c r="K206" s="304"/>
      <c r="L206" s="304"/>
      <c r="M206" s="304"/>
      <c r="N206" s="304"/>
    </row>
    <row r="207" spans="5:14">
      <c r="E207" s="304"/>
      <c r="F207" s="305"/>
      <c r="G207" s="305"/>
      <c r="H207" s="304"/>
      <c r="I207" s="304"/>
      <c r="J207" s="304"/>
      <c r="K207" s="304"/>
      <c r="L207" s="304"/>
      <c r="M207" s="304"/>
      <c r="N207" s="304"/>
    </row>
    <row r="208" spans="5:14">
      <c r="E208" s="304"/>
      <c r="F208" s="305"/>
      <c r="G208" s="305"/>
      <c r="H208" s="304"/>
      <c r="I208" s="304"/>
      <c r="J208" s="304"/>
      <c r="K208" s="304"/>
      <c r="L208" s="304"/>
      <c r="M208" s="304"/>
      <c r="N208" s="304"/>
    </row>
    <row r="209" spans="5:14">
      <c r="E209" s="304"/>
      <c r="F209" s="305"/>
      <c r="G209" s="305"/>
      <c r="H209" s="304"/>
      <c r="I209" s="304"/>
      <c r="J209" s="304"/>
      <c r="K209" s="304"/>
      <c r="L209" s="304"/>
      <c r="M209" s="304"/>
      <c r="N209" s="304"/>
    </row>
    <row r="210" spans="5:14">
      <c r="E210" s="304"/>
      <c r="F210" s="305"/>
      <c r="G210" s="305"/>
      <c r="H210" s="304"/>
      <c r="I210" s="304"/>
      <c r="J210" s="304"/>
      <c r="K210" s="304"/>
      <c r="L210" s="304"/>
      <c r="M210" s="304"/>
      <c r="N210" s="304"/>
    </row>
    <row r="211" spans="5:14">
      <c r="E211" s="304"/>
      <c r="F211" s="305"/>
      <c r="G211" s="305"/>
      <c r="H211" s="304"/>
      <c r="I211" s="304"/>
      <c r="J211" s="304"/>
      <c r="K211" s="304"/>
      <c r="L211" s="304"/>
      <c r="M211" s="304"/>
      <c r="N211" s="304"/>
    </row>
    <row r="212" spans="5:14">
      <c r="E212" s="304"/>
      <c r="F212" s="305"/>
      <c r="G212" s="305"/>
      <c r="H212" s="304"/>
      <c r="I212" s="304"/>
      <c r="J212" s="304"/>
      <c r="K212" s="304"/>
      <c r="L212" s="304"/>
      <c r="M212" s="304"/>
      <c r="N212" s="304"/>
    </row>
    <row r="213" spans="5:14">
      <c r="E213" s="304"/>
      <c r="F213" s="305"/>
      <c r="G213" s="305"/>
      <c r="H213" s="304"/>
      <c r="I213" s="304"/>
      <c r="J213" s="304"/>
      <c r="K213" s="304"/>
      <c r="L213" s="304"/>
      <c r="M213" s="304"/>
      <c r="N213" s="304"/>
    </row>
    <row r="214" spans="5:14">
      <c r="E214" s="304"/>
      <c r="F214" s="304"/>
      <c r="G214" s="304"/>
      <c r="H214" s="304"/>
      <c r="I214" s="304"/>
      <c r="J214" s="304"/>
      <c r="K214" s="304"/>
      <c r="L214" s="304"/>
      <c r="M214" s="304"/>
      <c r="N214" s="304"/>
    </row>
    <row r="215" spans="5:14">
      <c r="E215" s="304"/>
      <c r="F215" s="304"/>
      <c r="G215" s="304"/>
      <c r="H215" s="304"/>
      <c r="I215" s="304"/>
      <c r="J215" s="304"/>
      <c r="K215" s="304"/>
      <c r="L215" s="304"/>
      <c r="M215" s="304"/>
      <c r="N215" s="304"/>
    </row>
    <row r="216" spans="5:14">
      <c r="E216" s="307"/>
      <c r="F216" s="304"/>
      <c r="G216" s="304"/>
      <c r="H216" s="304"/>
      <c r="I216" s="304"/>
      <c r="J216" s="304"/>
      <c r="K216" s="304"/>
      <c r="L216" s="304"/>
      <c r="M216" s="304"/>
      <c r="N216" s="304"/>
    </row>
    <row r="217" spans="5:14">
      <c r="E217" s="304"/>
      <c r="F217" s="305"/>
      <c r="G217" s="305"/>
      <c r="H217" s="305"/>
      <c r="I217" s="305"/>
      <c r="J217" s="305"/>
      <c r="K217" s="305"/>
      <c r="L217" s="304"/>
      <c r="M217" s="304"/>
      <c r="N217" s="304"/>
    </row>
    <row r="218" spans="5:14">
      <c r="E218" s="304"/>
      <c r="F218" s="305"/>
      <c r="G218" s="305"/>
      <c r="H218" s="305"/>
      <c r="I218" s="305"/>
      <c r="J218" s="305"/>
      <c r="K218" s="305"/>
      <c r="L218" s="304"/>
      <c r="M218" s="304"/>
      <c r="N218" s="304"/>
    </row>
    <row r="219" spans="5:14">
      <c r="E219" s="304"/>
      <c r="F219" s="305"/>
      <c r="G219" s="305"/>
      <c r="H219" s="305"/>
      <c r="I219" s="305"/>
      <c r="J219" s="305"/>
      <c r="K219" s="305"/>
      <c r="L219" s="304"/>
      <c r="M219" s="304"/>
      <c r="N219" s="304"/>
    </row>
    <row r="220" spans="5:14">
      <c r="E220" s="304"/>
      <c r="F220" s="305"/>
      <c r="G220" s="305"/>
      <c r="H220" s="305"/>
      <c r="I220" s="305"/>
      <c r="J220" s="305"/>
      <c r="K220" s="305"/>
      <c r="L220" s="304"/>
      <c r="M220" s="304"/>
      <c r="N220" s="304"/>
    </row>
    <row r="221" spans="5:14">
      <c r="E221" s="304"/>
      <c r="F221" s="305"/>
      <c r="G221" s="305"/>
      <c r="H221" s="305"/>
      <c r="I221" s="305"/>
      <c r="J221" s="305"/>
      <c r="K221" s="305"/>
      <c r="L221" s="304"/>
      <c r="M221" s="304"/>
      <c r="N221" s="304"/>
    </row>
    <row r="222" spans="5:14">
      <c r="E222" s="304"/>
      <c r="F222" s="305"/>
      <c r="G222" s="305"/>
      <c r="H222" s="305"/>
      <c r="I222" s="305"/>
      <c r="J222" s="305"/>
      <c r="K222" s="305"/>
      <c r="L222" s="304"/>
      <c r="M222" s="304"/>
      <c r="N222" s="304"/>
    </row>
    <row r="223" spans="5:14">
      <c r="E223" s="304"/>
      <c r="F223" s="305"/>
      <c r="G223" s="305"/>
      <c r="H223" s="305"/>
      <c r="I223" s="305"/>
      <c r="J223" s="305"/>
      <c r="K223" s="305"/>
      <c r="L223" s="304"/>
      <c r="M223" s="304"/>
      <c r="N223" s="304"/>
    </row>
    <row r="224" spans="5:14">
      <c r="E224" s="304"/>
      <c r="F224" s="305"/>
      <c r="G224" s="305"/>
      <c r="H224" s="305"/>
      <c r="I224" s="305"/>
      <c r="J224" s="305"/>
      <c r="K224" s="305"/>
      <c r="L224" s="304"/>
      <c r="M224" s="304"/>
      <c r="N224" s="304"/>
    </row>
    <row r="225" spans="5:14">
      <c r="E225" s="304"/>
      <c r="F225" s="305"/>
      <c r="G225" s="305"/>
      <c r="H225" s="305"/>
      <c r="I225" s="305"/>
      <c r="J225" s="305"/>
      <c r="K225" s="305"/>
      <c r="L225" s="304"/>
      <c r="M225" s="304"/>
      <c r="N225" s="304"/>
    </row>
    <row r="226" spans="5:14">
      <c r="E226" s="304"/>
      <c r="F226" s="305"/>
      <c r="G226" s="305"/>
      <c r="H226" s="305"/>
      <c r="I226" s="305"/>
      <c r="J226" s="305"/>
      <c r="K226" s="305"/>
      <c r="L226" s="304"/>
      <c r="M226" s="304"/>
      <c r="N226" s="304"/>
    </row>
    <row r="227" spans="5:14">
      <c r="E227" s="304"/>
      <c r="F227" s="304"/>
      <c r="G227" s="304"/>
      <c r="H227" s="304"/>
      <c r="I227" s="304"/>
      <c r="J227" s="304"/>
      <c r="K227" s="304"/>
      <c r="L227" s="304"/>
      <c r="M227" s="304"/>
      <c r="N227" s="304"/>
    </row>
    <row r="228" spans="5:14">
      <c r="E228" s="304"/>
      <c r="F228" s="304"/>
      <c r="G228" s="304"/>
      <c r="H228" s="304"/>
      <c r="I228" s="304"/>
      <c r="J228" s="304"/>
      <c r="K228" s="304"/>
      <c r="L228" s="304"/>
      <c r="M228" s="304"/>
      <c r="N228" s="304"/>
    </row>
    <row r="229" spans="5:14">
      <c r="E229" s="304"/>
      <c r="F229" s="304"/>
      <c r="G229" s="304"/>
      <c r="H229" s="304"/>
      <c r="I229" s="304"/>
      <c r="J229" s="304"/>
      <c r="K229" s="304"/>
      <c r="L229" s="304"/>
      <c r="M229" s="304"/>
      <c r="N229" s="304"/>
    </row>
    <row r="230" spans="5:14">
      <c r="E230" s="304"/>
      <c r="F230" s="305"/>
      <c r="G230" s="305"/>
      <c r="H230" s="304"/>
      <c r="I230" s="304"/>
      <c r="J230" s="304"/>
      <c r="K230" s="304"/>
      <c r="L230" s="304"/>
      <c r="M230" s="304"/>
      <c r="N230" s="304"/>
    </row>
    <row r="231" spans="5:14">
      <c r="E231" s="304"/>
      <c r="F231" s="305"/>
      <c r="G231" s="305"/>
      <c r="H231" s="304"/>
      <c r="I231" s="304"/>
      <c r="J231" s="304"/>
      <c r="K231" s="304"/>
      <c r="L231" s="304"/>
      <c r="M231" s="304"/>
      <c r="N231" s="304"/>
    </row>
    <row r="232" spans="5:14">
      <c r="E232" s="304"/>
      <c r="F232" s="312"/>
      <c r="G232" s="312"/>
      <c r="H232" s="304"/>
      <c r="I232" s="304"/>
      <c r="J232" s="304"/>
      <c r="K232" s="304"/>
      <c r="L232" s="304"/>
      <c r="M232" s="304"/>
      <c r="N232" s="304"/>
    </row>
    <row r="233" spans="5:14">
      <c r="E233" s="304"/>
      <c r="F233" s="305"/>
      <c r="G233" s="305"/>
      <c r="H233" s="304"/>
      <c r="I233" s="304"/>
      <c r="J233" s="304"/>
      <c r="K233" s="304"/>
      <c r="L233" s="304"/>
      <c r="M233" s="304"/>
      <c r="N233" s="304"/>
    </row>
    <row r="234" spans="5:14">
      <c r="E234" s="304"/>
      <c r="F234" s="312"/>
      <c r="G234" s="312"/>
      <c r="H234" s="304"/>
      <c r="I234" s="304"/>
      <c r="J234" s="304"/>
      <c r="K234" s="304"/>
      <c r="L234" s="304"/>
      <c r="M234" s="304"/>
      <c r="N234" s="304"/>
    </row>
    <row r="235" spans="5:14">
      <c r="E235" s="304"/>
      <c r="F235" s="312"/>
      <c r="G235" s="312"/>
      <c r="H235" s="304"/>
      <c r="I235" s="304"/>
      <c r="J235" s="304"/>
      <c r="K235" s="304"/>
      <c r="L235" s="304"/>
      <c r="M235" s="304"/>
      <c r="N235" s="304"/>
    </row>
    <row r="236" spans="5:14">
      <c r="E236" s="304"/>
      <c r="F236" s="305"/>
      <c r="G236" s="305"/>
      <c r="H236" s="304"/>
      <c r="I236" s="304"/>
      <c r="J236" s="304"/>
      <c r="K236" s="304"/>
      <c r="L236" s="304"/>
      <c r="M236" s="304"/>
      <c r="N236" s="304"/>
    </row>
    <row r="237" spans="5:14">
      <c r="E237" s="304"/>
      <c r="F237" s="305"/>
      <c r="G237" s="305"/>
      <c r="H237" s="304"/>
      <c r="I237" s="304"/>
      <c r="J237" s="304"/>
      <c r="K237" s="304"/>
      <c r="L237" s="304"/>
      <c r="M237" s="304"/>
      <c r="N237" s="304"/>
    </row>
    <row r="238" spans="5:14">
      <c r="E238" s="304"/>
      <c r="F238" s="312"/>
      <c r="G238" s="312"/>
      <c r="H238" s="304"/>
      <c r="I238" s="304"/>
      <c r="J238" s="304"/>
      <c r="K238" s="304"/>
      <c r="L238" s="304"/>
      <c r="M238" s="304"/>
      <c r="N238" s="304"/>
    </row>
    <row r="239" spans="5:14">
      <c r="E239" s="304"/>
      <c r="F239" s="305"/>
      <c r="G239" s="305"/>
      <c r="H239" s="304"/>
      <c r="I239" s="304"/>
      <c r="J239" s="304"/>
      <c r="K239" s="304"/>
      <c r="L239" s="304"/>
      <c r="M239" s="304"/>
      <c r="N239" s="304"/>
    </row>
    <row r="240" spans="5:14">
      <c r="E240" s="304"/>
      <c r="F240" s="312"/>
      <c r="G240" s="312"/>
      <c r="H240" s="304"/>
      <c r="I240" s="304"/>
      <c r="J240" s="304"/>
      <c r="K240" s="304"/>
      <c r="L240" s="304"/>
      <c r="M240" s="304"/>
      <c r="N240" s="304"/>
    </row>
    <row r="241" spans="5:14">
      <c r="E241" s="304"/>
      <c r="F241" s="312"/>
      <c r="G241" s="312"/>
      <c r="H241" s="304"/>
      <c r="I241" s="304"/>
      <c r="J241" s="304"/>
      <c r="K241" s="304"/>
      <c r="L241" s="304"/>
      <c r="M241" s="304"/>
      <c r="N241" s="304"/>
    </row>
    <row r="242" spans="5:14">
      <c r="E242" s="304"/>
      <c r="F242" s="312"/>
      <c r="G242" s="312"/>
      <c r="H242" s="304"/>
      <c r="I242" s="304"/>
      <c r="J242" s="304"/>
      <c r="K242" s="304"/>
      <c r="L242" s="304"/>
      <c r="M242" s="304"/>
      <c r="N242" s="304"/>
    </row>
    <row r="243" spans="5:14">
      <c r="E243" s="304"/>
      <c r="F243" s="312"/>
      <c r="G243" s="312"/>
      <c r="H243" s="304"/>
      <c r="I243" s="304"/>
      <c r="J243" s="304"/>
      <c r="K243" s="304"/>
      <c r="L243" s="304"/>
      <c r="M243" s="304"/>
      <c r="N243" s="304"/>
    </row>
    <row r="244" spans="5:14">
      <c r="E244" s="304"/>
      <c r="F244" s="304"/>
      <c r="G244" s="304"/>
      <c r="H244" s="304"/>
      <c r="I244" s="304"/>
      <c r="J244" s="304"/>
      <c r="K244" s="304"/>
      <c r="L244" s="304"/>
      <c r="M244" s="304"/>
      <c r="N244" s="304"/>
    </row>
    <row r="245" spans="5:14">
      <c r="E245" s="304"/>
      <c r="F245" s="313"/>
      <c r="G245" s="313"/>
      <c r="H245" s="304"/>
      <c r="I245" s="304"/>
      <c r="J245" s="304"/>
      <c r="K245" s="304"/>
      <c r="L245" s="304"/>
      <c r="M245" s="304"/>
      <c r="N245" s="304"/>
    </row>
    <row r="246" spans="5:14">
      <c r="E246" s="304"/>
      <c r="F246" s="304"/>
      <c r="G246" s="304"/>
      <c r="H246" s="304"/>
      <c r="I246" s="304"/>
      <c r="J246" s="304"/>
      <c r="K246" s="304"/>
      <c r="L246" s="304"/>
      <c r="M246" s="304"/>
      <c r="N246" s="304"/>
    </row>
  </sheetData>
  <mergeCells count="137">
    <mergeCell ref="B117:E117"/>
    <mergeCell ref="B118:E118"/>
    <mergeCell ref="B131:E131"/>
    <mergeCell ref="B105:E105"/>
    <mergeCell ref="B106:B113"/>
    <mergeCell ref="C106:E106"/>
    <mergeCell ref="C107:E107"/>
    <mergeCell ref="C108:E108"/>
    <mergeCell ref="C109:E109"/>
    <mergeCell ref="C110:E110"/>
    <mergeCell ref="C111:E111"/>
    <mergeCell ref="C112:E112"/>
    <mergeCell ref="C113:E113"/>
    <mergeCell ref="B93:B98"/>
    <mergeCell ref="C93:E93"/>
    <mergeCell ref="C94:C95"/>
    <mergeCell ref="D94:E94"/>
    <mergeCell ref="D95:E95"/>
    <mergeCell ref="C101:E101"/>
    <mergeCell ref="C102:E102"/>
    <mergeCell ref="B103:E103"/>
    <mergeCell ref="B114:E114"/>
    <mergeCell ref="C78:E78"/>
    <mergeCell ref="B79:E79"/>
    <mergeCell ref="B80:B82"/>
    <mergeCell ref="C80:E80"/>
    <mergeCell ref="C81:E81"/>
    <mergeCell ref="C82:E82"/>
    <mergeCell ref="B104:E104"/>
    <mergeCell ref="B83:E83"/>
    <mergeCell ref="B84:B91"/>
    <mergeCell ref="C84:E84"/>
    <mergeCell ref="C85:E85"/>
    <mergeCell ref="C86:E86"/>
    <mergeCell ref="C87:E87"/>
    <mergeCell ref="C96:E96"/>
    <mergeCell ref="C97:C98"/>
    <mergeCell ref="D97:E97"/>
    <mergeCell ref="D98:E98"/>
    <mergeCell ref="C99:E99"/>
    <mergeCell ref="B100:E100"/>
    <mergeCell ref="C88:E88"/>
    <mergeCell ref="C89:E89"/>
    <mergeCell ref="C90:E90"/>
    <mergeCell ref="C91:E91"/>
    <mergeCell ref="B92:E92"/>
    <mergeCell ref="D66:E66"/>
    <mergeCell ref="D67:E67"/>
    <mergeCell ref="C68:E68"/>
    <mergeCell ref="C69:E69"/>
    <mergeCell ref="B70:E70"/>
    <mergeCell ref="C71:E71"/>
    <mergeCell ref="D75:E75"/>
    <mergeCell ref="D76:E76"/>
    <mergeCell ref="D77:E77"/>
    <mergeCell ref="D72:E72"/>
    <mergeCell ref="D73:E73"/>
    <mergeCell ref="C74:E74"/>
    <mergeCell ref="B62:B69"/>
    <mergeCell ref="C62:E62"/>
    <mergeCell ref="C63:C64"/>
    <mergeCell ref="D63:E63"/>
    <mergeCell ref="D64:E64"/>
    <mergeCell ref="C65:E65"/>
    <mergeCell ref="C66:C67"/>
    <mergeCell ref="D44:E44"/>
    <mergeCell ref="D45:E45"/>
    <mergeCell ref="B57:E57"/>
    <mergeCell ref="B58:E58"/>
    <mergeCell ref="B59:B60"/>
    <mergeCell ref="C59:E59"/>
    <mergeCell ref="C60:E60"/>
    <mergeCell ref="B61:E61"/>
    <mergeCell ref="C52:C56"/>
    <mergeCell ref="D52:E52"/>
    <mergeCell ref="D53:E53"/>
    <mergeCell ref="D54:E54"/>
    <mergeCell ref="D55:E55"/>
    <mergeCell ref="D56:E56"/>
    <mergeCell ref="C31:E31"/>
    <mergeCell ref="B32:E32"/>
    <mergeCell ref="B33:B56"/>
    <mergeCell ref="C33:E33"/>
    <mergeCell ref="C34:C35"/>
    <mergeCell ref="D34:E34"/>
    <mergeCell ref="D35:E35"/>
    <mergeCell ref="C36:E36"/>
    <mergeCell ref="C37:C39"/>
    <mergeCell ref="D37:E37"/>
    <mergeCell ref="D47:E47"/>
    <mergeCell ref="C48:E48"/>
    <mergeCell ref="C49:C50"/>
    <mergeCell ref="D49:E49"/>
    <mergeCell ref="D50:E50"/>
    <mergeCell ref="D46:E46"/>
    <mergeCell ref="C51:E51"/>
    <mergeCell ref="D38:E38"/>
    <mergeCell ref="D39:E39"/>
    <mergeCell ref="C40:E40"/>
    <mergeCell ref="C41:E41"/>
    <mergeCell ref="C42:C47"/>
    <mergeCell ref="D42:E42"/>
    <mergeCell ref="D43:E43"/>
    <mergeCell ref="C22:E22"/>
    <mergeCell ref="C23:C24"/>
    <mergeCell ref="C26:C30"/>
    <mergeCell ref="D26:E26"/>
    <mergeCell ref="D27:E27"/>
    <mergeCell ref="D28:E28"/>
    <mergeCell ref="D29:E29"/>
    <mergeCell ref="D30:E30"/>
    <mergeCell ref="D23:E23"/>
    <mergeCell ref="D24:E24"/>
    <mergeCell ref="H3:I3"/>
    <mergeCell ref="B6:E6"/>
    <mergeCell ref="B7:B31"/>
    <mergeCell ref="C7:E7"/>
    <mergeCell ref="C8:C9"/>
    <mergeCell ref="D8:E8"/>
    <mergeCell ref="D9:E9"/>
    <mergeCell ref="C10:E10"/>
    <mergeCell ref="C11:C13"/>
    <mergeCell ref="F4:I4"/>
    <mergeCell ref="B4:E5"/>
    <mergeCell ref="D11:E11"/>
    <mergeCell ref="D12:E12"/>
    <mergeCell ref="D13:E13"/>
    <mergeCell ref="C14:E14"/>
    <mergeCell ref="C15:E15"/>
    <mergeCell ref="C16:C21"/>
    <mergeCell ref="D16:E16"/>
    <mergeCell ref="D17:E17"/>
    <mergeCell ref="D18:E18"/>
    <mergeCell ref="D19:E19"/>
    <mergeCell ref="C25:E25"/>
    <mergeCell ref="D20:E20"/>
    <mergeCell ref="D21:E2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24"/>
  <sheetViews>
    <sheetView workbookViewId="0">
      <selection activeCell="M18" sqref="M18"/>
    </sheetView>
  </sheetViews>
  <sheetFormatPr defaultRowHeight="12.75"/>
  <cols>
    <col min="1" max="1" width="3.28515625" style="315" customWidth="1"/>
    <col min="2" max="2" width="1.85546875" style="318" customWidth="1"/>
    <col min="3" max="3" width="2.140625" style="315" customWidth="1"/>
    <col min="4" max="4" width="2.42578125" style="315" customWidth="1"/>
    <col min="5" max="5" width="65" style="315" customWidth="1"/>
    <col min="6" max="6" width="12.140625" style="316" customWidth="1"/>
    <col min="7" max="7" width="12" style="316" customWidth="1"/>
    <col min="8" max="8" width="11.140625" style="316" customWidth="1"/>
    <col min="9" max="9" width="11.28515625" style="316" customWidth="1"/>
    <col min="10" max="33" width="9.140625" style="316"/>
    <col min="34" max="16384" width="9.140625" style="315"/>
  </cols>
  <sheetData>
    <row r="1" spans="2:11">
      <c r="B1" s="314"/>
      <c r="C1" s="314"/>
      <c r="D1" s="314"/>
      <c r="F1" s="314"/>
      <c r="G1" s="314"/>
      <c r="H1" s="314"/>
      <c r="I1" s="314"/>
    </row>
    <row r="2" spans="2:11">
      <c r="B2" s="314"/>
      <c r="C2" s="314"/>
      <c r="D2" s="314"/>
      <c r="E2" s="317" t="s">
        <v>394</v>
      </c>
      <c r="F2" s="314"/>
      <c r="G2" s="314"/>
      <c r="H2" s="314"/>
      <c r="I2" s="314"/>
    </row>
    <row r="3" spans="2:11" ht="13.5" thickBot="1">
      <c r="F3" s="315"/>
      <c r="G3" s="315"/>
      <c r="H3" s="1181" t="s">
        <v>395</v>
      </c>
      <c r="I3" s="1181"/>
    </row>
    <row r="4" spans="2:11" ht="13.5" thickBot="1">
      <c r="B4" s="1196" t="s">
        <v>394</v>
      </c>
      <c r="C4" s="1197"/>
      <c r="D4" s="1197"/>
      <c r="E4" s="1198"/>
      <c r="F4" s="1193">
        <v>40268</v>
      </c>
      <c r="G4" s="1194"/>
      <c r="H4" s="1194"/>
      <c r="I4" s="1195"/>
    </row>
    <row r="5" spans="2:11" ht="39" thickBot="1">
      <c r="B5" s="1199"/>
      <c r="C5" s="1200"/>
      <c r="D5" s="1200"/>
      <c r="E5" s="1201"/>
      <c r="F5" s="319" t="s">
        <v>396</v>
      </c>
      <c r="G5" s="319" t="s">
        <v>397</v>
      </c>
      <c r="H5" s="320" t="s">
        <v>398</v>
      </c>
      <c r="I5" s="319" t="s">
        <v>399</v>
      </c>
    </row>
    <row r="6" spans="2:11" ht="15" customHeight="1" thickBot="1">
      <c r="B6" s="1182" t="s">
        <v>400</v>
      </c>
      <c r="C6" s="1183"/>
      <c r="D6" s="1183"/>
      <c r="E6" s="1183"/>
      <c r="F6" s="526">
        <v>3338.7719999999999</v>
      </c>
      <c r="G6" s="526">
        <v>1423.1901058399999</v>
      </c>
      <c r="H6" s="527">
        <v>179.09398999999999</v>
      </c>
      <c r="I6" s="526">
        <v>4941.0560958399992</v>
      </c>
      <c r="K6" s="321"/>
    </row>
    <row r="7" spans="2:11">
      <c r="B7" s="1184"/>
      <c r="C7" s="1186" t="s">
        <v>401</v>
      </c>
      <c r="D7" s="1187"/>
      <c r="E7" s="1187"/>
      <c r="F7" s="528">
        <v>1475.6179999999999</v>
      </c>
      <c r="G7" s="528">
        <v>623.43319650000001</v>
      </c>
      <c r="H7" s="529">
        <v>36.246490000000001</v>
      </c>
      <c r="I7" s="346">
        <v>2135.2976865000001</v>
      </c>
    </row>
    <row r="8" spans="2:11">
      <c r="B8" s="1184"/>
      <c r="C8" s="1188"/>
      <c r="D8" s="1190" t="s">
        <v>402</v>
      </c>
      <c r="E8" s="1191"/>
      <c r="F8" s="530">
        <v>1468.1579999999999</v>
      </c>
      <c r="G8" s="530">
        <v>622.83219650000001</v>
      </c>
      <c r="H8" s="358">
        <v>36.246480000000005</v>
      </c>
      <c r="I8" s="351">
        <v>2127.2366765000002</v>
      </c>
      <c r="K8" s="321"/>
    </row>
    <row r="9" spans="2:11">
      <c r="B9" s="1184"/>
      <c r="C9" s="1189"/>
      <c r="D9" s="1190" t="s">
        <v>403</v>
      </c>
      <c r="E9" s="1191"/>
      <c r="F9" s="530">
        <v>7.46</v>
      </c>
      <c r="G9" s="530">
        <v>0.60099999999999998</v>
      </c>
      <c r="H9" s="358">
        <v>1.0000000000000001E-5</v>
      </c>
      <c r="I9" s="351">
        <v>8.0610099999999996</v>
      </c>
    </row>
    <row r="10" spans="2:11">
      <c r="B10" s="1184"/>
      <c r="C10" s="1190" t="s">
        <v>404</v>
      </c>
      <c r="D10" s="1190"/>
      <c r="E10" s="1191"/>
      <c r="F10" s="530">
        <v>125.858</v>
      </c>
      <c r="G10" s="530">
        <v>34.947000000000003</v>
      </c>
      <c r="H10" s="364">
        <v>9.4304500000000004</v>
      </c>
      <c r="I10" s="351">
        <v>170.23545000000001</v>
      </c>
    </row>
    <row r="11" spans="2:11">
      <c r="B11" s="1184"/>
      <c r="C11" s="1188"/>
      <c r="D11" s="1191" t="s">
        <v>405</v>
      </c>
      <c r="E11" s="1202"/>
      <c r="F11" s="530">
        <v>125.857</v>
      </c>
      <c r="G11" s="530">
        <v>34.570999999999998</v>
      </c>
      <c r="H11" s="358">
        <v>9.4304500000000004</v>
      </c>
      <c r="I11" s="351">
        <v>169.85845</v>
      </c>
    </row>
    <row r="12" spans="2:11">
      <c r="B12" s="1184"/>
      <c r="C12" s="1192"/>
      <c r="D12" s="1191" t="s">
        <v>406</v>
      </c>
      <c r="E12" s="1202"/>
      <c r="F12" s="530">
        <v>1E-3</v>
      </c>
      <c r="G12" s="530">
        <v>0.376</v>
      </c>
      <c r="H12" s="358">
        <v>0</v>
      </c>
      <c r="I12" s="351">
        <v>0.377</v>
      </c>
    </row>
    <row r="13" spans="2:11">
      <c r="B13" s="1184"/>
      <c r="C13" s="1189"/>
      <c r="D13" s="1191" t="s">
        <v>407</v>
      </c>
      <c r="E13" s="1202"/>
      <c r="F13" s="530">
        <v>0</v>
      </c>
      <c r="G13" s="530">
        <v>0</v>
      </c>
      <c r="H13" s="358">
        <v>0</v>
      </c>
      <c r="I13" s="351">
        <v>0</v>
      </c>
    </row>
    <row r="14" spans="2:11" ht="26.25" customHeight="1">
      <c r="B14" s="1184"/>
      <c r="C14" s="1203" t="s">
        <v>408</v>
      </c>
      <c r="D14" s="1203"/>
      <c r="E14" s="1204"/>
      <c r="F14" s="530">
        <v>1.218</v>
      </c>
      <c r="G14" s="530">
        <v>0.55300000000000005</v>
      </c>
      <c r="H14" s="358">
        <v>9.0299999999999998E-3</v>
      </c>
      <c r="I14" s="351">
        <v>1.78003</v>
      </c>
    </row>
    <row r="15" spans="2:11">
      <c r="B15" s="1184"/>
      <c r="C15" s="1190" t="s">
        <v>409</v>
      </c>
      <c r="D15" s="1190"/>
      <c r="E15" s="1191"/>
      <c r="F15" s="530">
        <v>332.80700000000002</v>
      </c>
      <c r="G15" s="530">
        <v>161.53280100000001</v>
      </c>
      <c r="H15" s="364">
        <v>74.753630000000001</v>
      </c>
      <c r="I15" s="351">
        <v>569.09343100000001</v>
      </c>
    </row>
    <row r="16" spans="2:11">
      <c r="B16" s="1184"/>
      <c r="C16" s="1188"/>
      <c r="D16" s="1191" t="s">
        <v>410</v>
      </c>
      <c r="E16" s="1202"/>
      <c r="F16" s="530">
        <v>257.99</v>
      </c>
      <c r="G16" s="530">
        <v>147.261585</v>
      </c>
      <c r="H16" s="358">
        <v>48.586649999999999</v>
      </c>
      <c r="I16" s="351">
        <v>453.838235</v>
      </c>
    </row>
    <row r="17" spans="2:9">
      <c r="B17" s="1184"/>
      <c r="C17" s="1192"/>
      <c r="D17" s="1191" t="s">
        <v>411</v>
      </c>
      <c r="E17" s="1202"/>
      <c r="F17" s="530">
        <v>52.725999999999999</v>
      </c>
      <c r="G17" s="530">
        <v>11.544216</v>
      </c>
      <c r="H17" s="358">
        <v>25.794979999999999</v>
      </c>
      <c r="I17" s="351">
        <v>90.065196</v>
      </c>
    </row>
    <row r="18" spans="2:9">
      <c r="B18" s="1184"/>
      <c r="C18" s="1192"/>
      <c r="D18" s="1191" t="s">
        <v>412</v>
      </c>
      <c r="E18" s="1202"/>
      <c r="F18" s="530">
        <v>21.963000000000001</v>
      </c>
      <c r="G18" s="530">
        <v>0.67400000000000004</v>
      </c>
      <c r="H18" s="358">
        <v>0</v>
      </c>
      <c r="I18" s="351">
        <v>22.637</v>
      </c>
    </row>
    <row r="19" spans="2:9">
      <c r="B19" s="1184"/>
      <c r="C19" s="1192"/>
      <c r="D19" s="1191" t="s">
        <v>413</v>
      </c>
      <c r="E19" s="1202"/>
      <c r="F19" s="531">
        <v>0</v>
      </c>
      <c r="G19" s="531">
        <v>1.9E-2</v>
      </c>
      <c r="H19" s="532">
        <v>0</v>
      </c>
      <c r="I19" s="351">
        <v>1.9E-2</v>
      </c>
    </row>
    <row r="20" spans="2:9">
      <c r="B20" s="1184"/>
      <c r="C20" s="1192"/>
      <c r="D20" s="1191" t="s">
        <v>414</v>
      </c>
      <c r="E20" s="1202"/>
      <c r="F20" s="531">
        <v>0</v>
      </c>
      <c r="G20" s="531">
        <v>0</v>
      </c>
      <c r="H20" s="532">
        <v>0</v>
      </c>
      <c r="I20" s="351">
        <v>0</v>
      </c>
    </row>
    <row r="21" spans="2:9" ht="12.75" customHeight="1">
      <c r="B21" s="1184"/>
      <c r="C21" s="1189"/>
      <c r="D21" s="1191" t="s">
        <v>415</v>
      </c>
      <c r="E21" s="1202"/>
      <c r="F21" s="531">
        <v>0.128</v>
      </c>
      <c r="G21" s="531">
        <v>2.0339999999999998</v>
      </c>
      <c r="H21" s="532">
        <v>0.372</v>
      </c>
      <c r="I21" s="351">
        <v>2.5339999999999998</v>
      </c>
    </row>
    <row r="22" spans="2:9">
      <c r="B22" s="1184"/>
      <c r="C22" s="1191" t="s">
        <v>416</v>
      </c>
      <c r="D22" s="1202"/>
      <c r="E22" s="1202"/>
      <c r="F22" s="530">
        <v>1285.3599999999999</v>
      </c>
      <c r="G22" s="530">
        <v>534.08131784</v>
      </c>
      <c r="H22" s="364">
        <v>42.761089999999996</v>
      </c>
      <c r="I22" s="351">
        <v>1862.20240784</v>
      </c>
    </row>
    <row r="23" spans="2:9">
      <c r="B23" s="1184"/>
      <c r="C23" s="1188"/>
      <c r="D23" s="1207" t="s">
        <v>417</v>
      </c>
      <c r="E23" s="1208"/>
      <c r="F23" s="530">
        <v>2.77</v>
      </c>
      <c r="G23" s="530">
        <v>140.51900000000001</v>
      </c>
      <c r="H23" s="358">
        <v>0.33212000000000003</v>
      </c>
      <c r="I23" s="351">
        <v>143.62111999999999</v>
      </c>
    </row>
    <row r="24" spans="2:9">
      <c r="B24" s="1184"/>
      <c r="C24" s="1189"/>
      <c r="D24" s="1191" t="s">
        <v>418</v>
      </c>
      <c r="E24" s="1202"/>
      <c r="F24" s="530">
        <v>1282.5899999999999</v>
      </c>
      <c r="G24" s="530">
        <v>393.56231784000005</v>
      </c>
      <c r="H24" s="358">
        <v>42.42897</v>
      </c>
      <c r="I24" s="351">
        <v>1718.58128784</v>
      </c>
    </row>
    <row r="25" spans="2:9">
      <c r="B25" s="1184"/>
      <c r="C25" s="1191" t="s">
        <v>419</v>
      </c>
      <c r="D25" s="1202"/>
      <c r="E25" s="1202"/>
      <c r="F25" s="530">
        <v>16.141999999999999</v>
      </c>
      <c r="G25" s="530">
        <v>15.78</v>
      </c>
      <c r="H25" s="364">
        <v>2.5460100000000003</v>
      </c>
      <c r="I25" s="351">
        <v>34.46801</v>
      </c>
    </row>
    <row r="26" spans="2:9" ht="12.75" customHeight="1">
      <c r="B26" s="1184"/>
      <c r="C26" s="1188"/>
      <c r="D26" s="1205" t="s">
        <v>420</v>
      </c>
      <c r="E26" s="1206"/>
      <c r="F26" s="533">
        <v>1.6E-2</v>
      </c>
      <c r="G26" s="533">
        <v>3.7389999999999999</v>
      </c>
      <c r="H26" s="534">
        <v>0</v>
      </c>
      <c r="I26" s="351">
        <v>3.7549999999999999</v>
      </c>
    </row>
    <row r="27" spans="2:9">
      <c r="B27" s="1184"/>
      <c r="C27" s="1192"/>
      <c r="D27" s="1205" t="s">
        <v>421</v>
      </c>
      <c r="E27" s="1206"/>
      <c r="F27" s="530">
        <v>0</v>
      </c>
      <c r="G27" s="530">
        <v>0</v>
      </c>
      <c r="H27" s="358">
        <v>0</v>
      </c>
      <c r="I27" s="351">
        <v>0</v>
      </c>
    </row>
    <row r="28" spans="2:9" ht="27.75" customHeight="1">
      <c r="B28" s="1184"/>
      <c r="C28" s="1192"/>
      <c r="D28" s="1205" t="s">
        <v>422</v>
      </c>
      <c r="E28" s="1206"/>
      <c r="F28" s="530">
        <v>0</v>
      </c>
      <c r="G28" s="530">
        <v>0</v>
      </c>
      <c r="H28" s="358">
        <v>0</v>
      </c>
      <c r="I28" s="351">
        <v>0</v>
      </c>
    </row>
    <row r="29" spans="2:9">
      <c r="B29" s="1184"/>
      <c r="C29" s="1192"/>
      <c r="D29" s="1203" t="s">
        <v>423</v>
      </c>
      <c r="E29" s="1204"/>
      <c r="F29" s="530">
        <v>16.126000000000001</v>
      </c>
      <c r="G29" s="530">
        <v>12.037000000000001</v>
      </c>
      <c r="H29" s="358">
        <v>2.5050100000000004</v>
      </c>
      <c r="I29" s="351">
        <v>30.668009999999999</v>
      </c>
    </row>
    <row r="30" spans="2:9">
      <c r="B30" s="1184"/>
      <c r="C30" s="1189"/>
      <c r="D30" s="1207" t="s">
        <v>424</v>
      </c>
      <c r="E30" s="1208"/>
      <c r="F30" s="530">
        <v>0</v>
      </c>
      <c r="G30" s="530">
        <v>4.0000000000000001E-3</v>
      </c>
      <c r="H30" s="358">
        <v>4.1000000000000002E-2</v>
      </c>
      <c r="I30" s="351">
        <v>4.4999999999999998E-2</v>
      </c>
    </row>
    <row r="31" spans="2:9" ht="28.5" customHeight="1" thickBot="1">
      <c r="B31" s="1185"/>
      <c r="C31" s="1209" t="s">
        <v>425</v>
      </c>
      <c r="D31" s="1210"/>
      <c r="E31" s="1210"/>
      <c r="F31" s="535">
        <v>101.76900000000001</v>
      </c>
      <c r="G31" s="535">
        <v>52.862790500000003</v>
      </c>
      <c r="H31" s="536">
        <v>13.347290000000001</v>
      </c>
      <c r="I31" s="369">
        <v>167.97908050000001</v>
      </c>
    </row>
    <row r="32" spans="2:9" ht="13.5" thickBot="1">
      <c r="B32" s="1211" t="s">
        <v>426</v>
      </c>
      <c r="C32" s="1212"/>
      <c r="D32" s="1212"/>
      <c r="E32" s="1212"/>
      <c r="F32" s="526">
        <v>-1576.318</v>
      </c>
      <c r="G32" s="526">
        <v>-623.60854749999999</v>
      </c>
      <c r="H32" s="527">
        <v>-46.109160000000003</v>
      </c>
      <c r="I32" s="526">
        <v>-2246.0357075000002</v>
      </c>
    </row>
    <row r="33" spans="2:9">
      <c r="B33" s="1184"/>
      <c r="C33" s="1213" t="s">
        <v>427</v>
      </c>
      <c r="D33" s="1213"/>
      <c r="E33" s="1186"/>
      <c r="F33" s="528">
        <v>-221.62299999999999</v>
      </c>
      <c r="G33" s="528">
        <v>-106.06540200000001</v>
      </c>
      <c r="H33" s="529">
        <v>-7.4776600000000002</v>
      </c>
      <c r="I33" s="346">
        <v>-335.16606200000001</v>
      </c>
    </row>
    <row r="34" spans="2:9">
      <c r="B34" s="1184"/>
      <c r="C34" s="1188"/>
      <c r="D34" s="1190" t="s">
        <v>428</v>
      </c>
      <c r="E34" s="1191"/>
      <c r="F34" s="530">
        <v>-207.928</v>
      </c>
      <c r="G34" s="530">
        <v>-101.36335149999999</v>
      </c>
      <c r="H34" s="358">
        <v>-6.0558199999999998</v>
      </c>
      <c r="I34" s="351">
        <v>-315.3471715</v>
      </c>
    </row>
    <row r="35" spans="2:9">
      <c r="B35" s="1184"/>
      <c r="C35" s="1189"/>
      <c r="D35" s="1190" t="s">
        <v>429</v>
      </c>
      <c r="E35" s="1191"/>
      <c r="F35" s="530">
        <v>-13.695</v>
      </c>
      <c r="G35" s="530">
        <v>-4.7020505000000004</v>
      </c>
      <c r="H35" s="358">
        <v>-1.42184</v>
      </c>
      <c r="I35" s="351">
        <v>-19.818890500000002</v>
      </c>
    </row>
    <row r="36" spans="2:9">
      <c r="B36" s="1184"/>
      <c r="C36" s="1190" t="s">
        <v>430</v>
      </c>
      <c r="D36" s="1190"/>
      <c r="E36" s="1191"/>
      <c r="F36" s="530">
        <v>-7.49</v>
      </c>
      <c r="G36" s="530">
        <v>-6.3890000000000002</v>
      </c>
      <c r="H36" s="358">
        <v>-0.36299999999999999</v>
      </c>
      <c r="I36" s="351">
        <v>-14.242000000000001</v>
      </c>
    </row>
    <row r="37" spans="2:9">
      <c r="B37" s="1184"/>
      <c r="C37" s="1188"/>
      <c r="D37" s="1191" t="s">
        <v>431</v>
      </c>
      <c r="E37" s="1202"/>
      <c r="F37" s="530">
        <v>-7.4340000000000002</v>
      </c>
      <c r="G37" s="530">
        <v>-6.3890000000000002</v>
      </c>
      <c r="H37" s="358">
        <v>-0.36299999999999999</v>
      </c>
      <c r="I37" s="351">
        <v>-14.186</v>
      </c>
    </row>
    <row r="38" spans="2:9">
      <c r="B38" s="1184"/>
      <c r="C38" s="1192"/>
      <c r="D38" s="1191" t="s">
        <v>432</v>
      </c>
      <c r="E38" s="1202"/>
      <c r="F38" s="530">
        <v>-4.5999999999999999E-2</v>
      </c>
      <c r="G38" s="530">
        <v>0</v>
      </c>
      <c r="H38" s="358">
        <v>0</v>
      </c>
      <c r="I38" s="351">
        <v>-4.5999999999999999E-2</v>
      </c>
    </row>
    <row r="39" spans="2:9">
      <c r="B39" s="1184"/>
      <c r="C39" s="1189"/>
      <c r="D39" s="1207" t="s">
        <v>433</v>
      </c>
      <c r="E39" s="1208"/>
      <c r="F39" s="531">
        <v>-0.01</v>
      </c>
      <c r="G39" s="531">
        <v>0</v>
      </c>
      <c r="H39" s="532">
        <v>0</v>
      </c>
      <c r="I39" s="351">
        <v>-0.01</v>
      </c>
    </row>
    <row r="40" spans="2:9" ht="28.5" customHeight="1">
      <c r="B40" s="1184"/>
      <c r="C40" s="1203" t="s">
        <v>434</v>
      </c>
      <c r="D40" s="1203"/>
      <c r="E40" s="1204"/>
      <c r="F40" s="530">
        <v>-12.759</v>
      </c>
      <c r="G40" s="530">
        <v>-4.3045869999999997</v>
      </c>
      <c r="H40" s="358">
        <v>-0.59877999999999998</v>
      </c>
      <c r="I40" s="351">
        <v>-17.662367</v>
      </c>
    </row>
    <row r="41" spans="2:9">
      <c r="B41" s="1184"/>
      <c r="C41" s="1190" t="s">
        <v>435</v>
      </c>
      <c r="D41" s="1190"/>
      <c r="E41" s="1191"/>
      <c r="F41" s="530">
        <v>-130.01599999999999</v>
      </c>
      <c r="G41" s="530">
        <v>-124.79808800000001</v>
      </c>
      <c r="H41" s="358">
        <v>-4.3036300000000001</v>
      </c>
      <c r="I41" s="351">
        <v>-259.11771799999997</v>
      </c>
    </row>
    <row r="42" spans="2:9">
      <c r="B42" s="1184"/>
      <c r="C42" s="1188"/>
      <c r="D42" s="1191" t="s">
        <v>436</v>
      </c>
      <c r="E42" s="1202"/>
      <c r="F42" s="530">
        <v>-0.215</v>
      </c>
      <c r="G42" s="530">
        <v>-0.312</v>
      </c>
      <c r="H42" s="358">
        <v>-1.9140000000000001E-2</v>
      </c>
      <c r="I42" s="351">
        <v>-0.54613999999999996</v>
      </c>
    </row>
    <row r="43" spans="2:9">
      <c r="B43" s="1184"/>
      <c r="C43" s="1192"/>
      <c r="D43" s="1191" t="s">
        <v>437</v>
      </c>
      <c r="E43" s="1202"/>
      <c r="F43" s="530">
        <v>-66.111000000000004</v>
      </c>
      <c r="G43" s="530">
        <v>-36.595722000000002</v>
      </c>
      <c r="H43" s="358">
        <v>-0.31951000000000002</v>
      </c>
      <c r="I43" s="351">
        <v>-103.02623200000001</v>
      </c>
    </row>
    <row r="44" spans="2:9">
      <c r="B44" s="1184"/>
      <c r="C44" s="1192"/>
      <c r="D44" s="1191" t="s">
        <v>438</v>
      </c>
      <c r="E44" s="1202"/>
      <c r="F44" s="530">
        <v>-1.5489999999999999</v>
      </c>
      <c r="G44" s="530">
        <v>-0.82599999999999996</v>
      </c>
      <c r="H44" s="358">
        <v>-1E-3</v>
      </c>
      <c r="I44" s="351">
        <v>-2.3759999999999999</v>
      </c>
    </row>
    <row r="45" spans="2:9">
      <c r="B45" s="1184"/>
      <c r="C45" s="1192"/>
      <c r="D45" s="1191" t="s">
        <v>439</v>
      </c>
      <c r="E45" s="1202"/>
      <c r="F45" s="530">
        <v>-33.076999999999998</v>
      </c>
      <c r="G45" s="530">
        <v>-29.704133000000002</v>
      </c>
      <c r="H45" s="358">
        <v>-1.41656</v>
      </c>
      <c r="I45" s="351">
        <v>-64.197693000000001</v>
      </c>
    </row>
    <row r="46" spans="2:9">
      <c r="B46" s="1184"/>
      <c r="C46" s="1192"/>
      <c r="D46" s="1191" t="s">
        <v>440</v>
      </c>
      <c r="E46" s="1202"/>
      <c r="F46" s="530">
        <v>-9.1519999999999992</v>
      </c>
      <c r="G46" s="530">
        <v>-47.670739499999996</v>
      </c>
      <c r="H46" s="358">
        <v>-0.61499999999999999</v>
      </c>
      <c r="I46" s="351">
        <v>-57.437739499999999</v>
      </c>
    </row>
    <row r="47" spans="2:9" ht="12.75" customHeight="1">
      <c r="B47" s="1184"/>
      <c r="C47" s="1189"/>
      <c r="D47" s="1191" t="s">
        <v>441</v>
      </c>
      <c r="E47" s="1202"/>
      <c r="F47" s="530">
        <v>-19.911999999999999</v>
      </c>
      <c r="G47" s="530">
        <v>-9.6894935000000011</v>
      </c>
      <c r="H47" s="358">
        <v>-1.93242</v>
      </c>
      <c r="I47" s="351">
        <v>-31.533913500000004</v>
      </c>
    </row>
    <row r="48" spans="2:9">
      <c r="B48" s="1184"/>
      <c r="C48" s="1190" t="s">
        <v>442</v>
      </c>
      <c r="D48" s="1190"/>
      <c r="E48" s="1191"/>
      <c r="F48" s="530">
        <v>-1119.7639999999999</v>
      </c>
      <c r="G48" s="530">
        <v>-303.75055599999996</v>
      </c>
      <c r="H48" s="358">
        <v>-24.152480000000001</v>
      </c>
      <c r="I48" s="351">
        <v>-1447.6670359999998</v>
      </c>
    </row>
    <row r="49" spans="2:33" ht="13.5" customHeight="1">
      <c r="B49" s="1184"/>
      <c r="C49" s="1188"/>
      <c r="D49" s="1207" t="s">
        <v>443</v>
      </c>
      <c r="E49" s="1208"/>
      <c r="F49" s="530">
        <v>-0.87</v>
      </c>
      <c r="G49" s="530">
        <v>-0.128999</v>
      </c>
      <c r="H49" s="358">
        <v>-2.2100000000000002E-3</v>
      </c>
      <c r="I49" s="351">
        <v>-1.001209</v>
      </c>
    </row>
    <row r="50" spans="2:33">
      <c r="B50" s="1184"/>
      <c r="C50" s="1189"/>
      <c r="D50" s="1191" t="s">
        <v>444</v>
      </c>
      <c r="E50" s="1202"/>
      <c r="F50" s="530">
        <v>-1118.894</v>
      </c>
      <c r="G50" s="530">
        <v>-303.62155700000005</v>
      </c>
      <c r="H50" s="358">
        <v>-24.150269999999999</v>
      </c>
      <c r="I50" s="351">
        <v>-1446.665827</v>
      </c>
    </row>
    <row r="51" spans="2:33">
      <c r="B51" s="1184"/>
      <c r="C51" s="1190" t="s">
        <v>445</v>
      </c>
      <c r="D51" s="1190"/>
      <c r="E51" s="1191"/>
      <c r="F51" s="530">
        <v>-84.665999999999997</v>
      </c>
      <c r="G51" s="530">
        <v>-78.300914500000005</v>
      </c>
      <c r="H51" s="358">
        <v>-9.213610000000001</v>
      </c>
      <c r="I51" s="351">
        <v>-172.18052449999999</v>
      </c>
    </row>
    <row r="52" spans="2:33" ht="12.75" customHeight="1">
      <c r="B52" s="1184"/>
      <c r="C52" s="1188"/>
      <c r="D52" s="1218" t="s">
        <v>446</v>
      </c>
      <c r="E52" s="1219"/>
      <c r="F52" s="530">
        <v>-12.672000000000001</v>
      </c>
      <c r="G52" s="530">
        <v>-14.309063500000001</v>
      </c>
      <c r="H52" s="358">
        <v>-1.3532599999999999</v>
      </c>
      <c r="I52" s="351">
        <v>-28.3343235</v>
      </c>
    </row>
    <row r="53" spans="2:33" ht="12.75" customHeight="1">
      <c r="B53" s="1184"/>
      <c r="C53" s="1192"/>
      <c r="D53" s="1191" t="s">
        <v>447</v>
      </c>
      <c r="E53" s="1220"/>
      <c r="F53" s="530">
        <v>-0.22900000000000001</v>
      </c>
      <c r="G53" s="530">
        <v>-1.0757000000000001</v>
      </c>
      <c r="H53" s="358">
        <v>0</v>
      </c>
      <c r="I53" s="351">
        <v>-1.3047</v>
      </c>
    </row>
    <row r="54" spans="2:33" ht="27.75" customHeight="1">
      <c r="B54" s="1184"/>
      <c r="C54" s="1192"/>
      <c r="D54" s="1225" t="s">
        <v>448</v>
      </c>
      <c r="E54" s="1226"/>
      <c r="F54" s="530">
        <v>-5.5E-2</v>
      </c>
      <c r="G54" s="530">
        <v>-8.9999999999999993E-3</v>
      </c>
      <c r="H54" s="358">
        <v>0</v>
      </c>
      <c r="I54" s="351">
        <v>-6.4000000000000001E-2</v>
      </c>
    </row>
    <row r="55" spans="2:33" ht="12.75" customHeight="1">
      <c r="B55" s="1184"/>
      <c r="C55" s="1192"/>
      <c r="D55" s="1191" t="s">
        <v>449</v>
      </c>
      <c r="E55" s="1220"/>
      <c r="F55" s="530">
        <v>-62.433999999999997</v>
      </c>
      <c r="G55" s="530">
        <v>-59.371797000000001</v>
      </c>
      <c r="H55" s="358">
        <v>-7.6381300000000003</v>
      </c>
      <c r="I55" s="351">
        <v>-129.443927</v>
      </c>
    </row>
    <row r="56" spans="2:33" ht="13.5" thickBot="1">
      <c r="B56" s="1185"/>
      <c r="C56" s="1217"/>
      <c r="D56" s="1221" t="s">
        <v>450</v>
      </c>
      <c r="E56" s="1222"/>
      <c r="F56" s="535">
        <v>-9.2759999999999998</v>
      </c>
      <c r="G56" s="535">
        <v>-3.5353540000000003</v>
      </c>
      <c r="H56" s="536">
        <v>-0.22222</v>
      </c>
      <c r="I56" s="369">
        <v>-13.033574</v>
      </c>
    </row>
    <row r="57" spans="2:33" s="323" customFormat="1" ht="13.5" thickBot="1">
      <c r="B57" s="1211" t="s">
        <v>451</v>
      </c>
      <c r="C57" s="1212"/>
      <c r="D57" s="1212"/>
      <c r="E57" s="1212"/>
      <c r="F57" s="526">
        <v>1762.454</v>
      </c>
      <c r="G57" s="526">
        <v>799.58155834000002</v>
      </c>
      <c r="H57" s="527">
        <v>132.98482999999999</v>
      </c>
      <c r="I57" s="526">
        <v>2695.02038834</v>
      </c>
      <c r="J57" s="322"/>
      <c r="K57" s="322"/>
      <c r="L57" s="322"/>
      <c r="M57" s="322"/>
      <c r="N57" s="322"/>
      <c r="O57" s="322"/>
      <c r="P57" s="322"/>
      <c r="Q57" s="322"/>
      <c r="R57" s="322"/>
      <c r="S57" s="322"/>
      <c r="T57" s="322"/>
      <c r="U57" s="322"/>
      <c r="V57" s="322"/>
      <c r="W57" s="322"/>
      <c r="X57" s="322"/>
      <c r="Y57" s="322"/>
      <c r="Z57" s="322"/>
      <c r="AA57" s="322"/>
      <c r="AB57" s="322"/>
      <c r="AC57" s="322"/>
      <c r="AD57" s="322"/>
      <c r="AE57" s="322"/>
      <c r="AF57" s="322"/>
      <c r="AG57" s="322"/>
    </row>
    <row r="58" spans="2:33" s="323" customFormat="1" ht="13.5" thickBot="1">
      <c r="B58" s="1211" t="s">
        <v>452</v>
      </c>
      <c r="C58" s="1212"/>
      <c r="D58" s="1212"/>
      <c r="E58" s="1212"/>
      <c r="F58" s="526">
        <v>558.35199999999998</v>
      </c>
      <c r="G58" s="526">
        <v>206.75565198999999</v>
      </c>
      <c r="H58" s="527">
        <v>30.965310000000002</v>
      </c>
      <c r="I58" s="526">
        <v>796.07296198999995</v>
      </c>
      <c r="J58" s="322"/>
      <c r="K58" s="322"/>
      <c r="L58" s="322"/>
      <c r="M58" s="322"/>
      <c r="N58" s="322"/>
      <c r="O58" s="322"/>
      <c r="P58" s="322"/>
      <c r="Q58" s="322"/>
      <c r="R58" s="322"/>
      <c r="S58" s="322"/>
      <c r="T58" s="322"/>
      <c r="U58" s="322"/>
      <c r="V58" s="322"/>
      <c r="W58" s="322"/>
      <c r="X58" s="322"/>
      <c r="Y58" s="322"/>
      <c r="Z58" s="322"/>
      <c r="AA58" s="322"/>
      <c r="AB58" s="322"/>
      <c r="AC58" s="322"/>
      <c r="AD58" s="322"/>
      <c r="AE58" s="322"/>
      <c r="AF58" s="322"/>
      <c r="AG58" s="322"/>
    </row>
    <row r="59" spans="2:33">
      <c r="B59" s="1184"/>
      <c r="C59" s="1213" t="s">
        <v>453</v>
      </c>
      <c r="D59" s="1213"/>
      <c r="E59" s="1186"/>
      <c r="F59" s="528">
        <v>645.63699999999994</v>
      </c>
      <c r="G59" s="528">
        <v>270.94669398999997</v>
      </c>
      <c r="H59" s="537">
        <v>85.279440000000008</v>
      </c>
      <c r="I59" s="346">
        <v>1001.8631339900001</v>
      </c>
    </row>
    <row r="60" spans="2:33" ht="13.5" thickBot="1">
      <c r="B60" s="1185"/>
      <c r="C60" s="1223" t="s">
        <v>454</v>
      </c>
      <c r="D60" s="1223"/>
      <c r="E60" s="1224"/>
      <c r="F60" s="535">
        <v>-87.284999999999997</v>
      </c>
      <c r="G60" s="535">
        <v>-64.191041999999996</v>
      </c>
      <c r="H60" s="536">
        <v>-54.314129999999999</v>
      </c>
      <c r="I60" s="369">
        <v>-205.79017199999998</v>
      </c>
    </row>
    <row r="61" spans="2:33" s="323" customFormat="1" ht="13.5" thickBot="1">
      <c r="B61" s="1211" t="s">
        <v>455</v>
      </c>
      <c r="C61" s="1212"/>
      <c r="D61" s="1212"/>
      <c r="E61" s="1212"/>
      <c r="F61" s="526">
        <v>6.3639999999999999</v>
      </c>
      <c r="G61" s="526">
        <v>19.852</v>
      </c>
      <c r="H61" s="527">
        <v>0</v>
      </c>
      <c r="I61" s="526">
        <v>26.216000000000001</v>
      </c>
      <c r="J61" s="322"/>
      <c r="K61" s="322"/>
      <c r="L61" s="322"/>
      <c r="M61" s="322"/>
      <c r="N61" s="322"/>
      <c r="O61" s="322"/>
      <c r="P61" s="322"/>
      <c r="Q61" s="322"/>
      <c r="R61" s="322"/>
      <c r="S61" s="322"/>
      <c r="T61" s="322"/>
      <c r="U61" s="322"/>
      <c r="V61" s="322"/>
      <c r="W61" s="322"/>
      <c r="X61" s="322"/>
      <c r="Y61" s="322"/>
      <c r="Z61" s="322"/>
      <c r="AA61" s="322"/>
      <c r="AB61" s="322"/>
      <c r="AC61" s="322"/>
      <c r="AD61" s="322"/>
      <c r="AE61" s="322"/>
      <c r="AF61" s="322"/>
      <c r="AG61" s="322"/>
    </row>
    <row r="62" spans="2:33">
      <c r="B62" s="1184"/>
      <c r="C62" s="1215" t="s">
        <v>456</v>
      </c>
      <c r="D62" s="1215"/>
      <c r="E62" s="1216"/>
      <c r="F62" s="529">
        <v>3.1389999999999998</v>
      </c>
      <c r="G62" s="528">
        <v>8.4510000000000005</v>
      </c>
      <c r="H62" s="529">
        <v>0</v>
      </c>
      <c r="I62" s="346">
        <v>11.59</v>
      </c>
    </row>
    <row r="63" spans="2:33">
      <c r="B63" s="1184"/>
      <c r="C63" s="1188"/>
      <c r="D63" s="1190" t="s">
        <v>457</v>
      </c>
      <c r="E63" s="1214"/>
      <c r="F63" s="364">
        <v>0.05</v>
      </c>
      <c r="G63" s="530">
        <v>0.48</v>
      </c>
      <c r="H63" s="358">
        <v>0</v>
      </c>
      <c r="I63" s="351">
        <v>0.53</v>
      </c>
    </row>
    <row r="64" spans="2:33">
      <c r="B64" s="1184"/>
      <c r="C64" s="1189"/>
      <c r="D64" s="1190" t="s">
        <v>458</v>
      </c>
      <c r="E64" s="1214"/>
      <c r="F64" s="364">
        <v>3.089</v>
      </c>
      <c r="G64" s="530">
        <v>7.9710000000000001</v>
      </c>
      <c r="H64" s="358">
        <v>0</v>
      </c>
      <c r="I64" s="351">
        <v>11.06</v>
      </c>
    </row>
    <row r="65" spans="2:33" ht="12.75" customHeight="1">
      <c r="B65" s="1184"/>
      <c r="C65" s="1203" t="s">
        <v>459</v>
      </c>
      <c r="D65" s="1203"/>
      <c r="E65" s="1227"/>
      <c r="F65" s="364">
        <v>1.7769999999999999</v>
      </c>
      <c r="G65" s="530">
        <v>4.9089999999999998</v>
      </c>
      <c r="H65" s="538">
        <v>0</v>
      </c>
      <c r="I65" s="351">
        <v>6.6859999999999999</v>
      </c>
    </row>
    <row r="66" spans="2:33" ht="29.25" customHeight="1">
      <c r="B66" s="1184"/>
      <c r="C66" s="1188"/>
      <c r="D66" s="1204" t="s">
        <v>460</v>
      </c>
      <c r="E66" s="1228"/>
      <c r="F66" s="364">
        <v>2.3929999999999998</v>
      </c>
      <c r="G66" s="530">
        <v>0</v>
      </c>
      <c r="H66" s="358">
        <v>0</v>
      </c>
      <c r="I66" s="351">
        <v>2.3929999999999998</v>
      </c>
    </row>
    <row r="67" spans="2:33" ht="26.25" customHeight="1">
      <c r="B67" s="1184"/>
      <c r="C67" s="1189"/>
      <c r="D67" s="1204" t="s">
        <v>461</v>
      </c>
      <c r="E67" s="1228"/>
      <c r="F67" s="364">
        <v>-0.61599999999999999</v>
      </c>
      <c r="G67" s="530">
        <v>4.9089999999999998</v>
      </c>
      <c r="H67" s="358">
        <v>0</v>
      </c>
      <c r="I67" s="351">
        <v>4.2930000000000001</v>
      </c>
    </row>
    <row r="68" spans="2:33">
      <c r="B68" s="1184"/>
      <c r="C68" s="1203" t="s">
        <v>462</v>
      </c>
      <c r="D68" s="1203"/>
      <c r="E68" s="1227"/>
      <c r="F68" s="364">
        <v>0</v>
      </c>
      <c r="G68" s="530">
        <v>0</v>
      </c>
      <c r="H68" s="358">
        <v>0</v>
      </c>
      <c r="I68" s="351">
        <v>0</v>
      </c>
    </row>
    <row r="69" spans="2:33" ht="27.75" customHeight="1" thickBot="1">
      <c r="B69" s="1184"/>
      <c r="C69" s="1229" t="s">
        <v>463</v>
      </c>
      <c r="D69" s="1229"/>
      <c r="E69" s="1230"/>
      <c r="F69" s="539">
        <v>1.448</v>
      </c>
      <c r="G69" s="535">
        <v>6.492</v>
      </c>
      <c r="H69" s="536">
        <v>0</v>
      </c>
      <c r="I69" s="369">
        <v>7.94</v>
      </c>
    </row>
    <row r="70" spans="2:33" s="323" customFormat="1" ht="28.5" customHeight="1" thickBot="1">
      <c r="B70" s="1233" t="s">
        <v>464</v>
      </c>
      <c r="C70" s="1234"/>
      <c r="D70" s="1234"/>
      <c r="E70" s="1235"/>
      <c r="F70" s="527">
        <v>0</v>
      </c>
      <c r="G70" s="526">
        <v>0</v>
      </c>
      <c r="H70" s="527">
        <v>0</v>
      </c>
      <c r="I70" s="526">
        <v>0</v>
      </c>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row>
    <row r="71" spans="2:33" s="323" customFormat="1" ht="13.5" thickBot="1">
      <c r="B71" s="1211" t="s">
        <v>465</v>
      </c>
      <c r="C71" s="1212"/>
      <c r="D71" s="1212"/>
      <c r="E71" s="1236"/>
      <c r="F71" s="540">
        <v>138.48400000000001</v>
      </c>
      <c r="G71" s="369">
        <v>50.880762105060015</v>
      </c>
      <c r="H71" s="540">
        <v>16.760369999999998</v>
      </c>
      <c r="I71" s="369">
        <v>206.12513210506</v>
      </c>
      <c r="J71" s="322"/>
      <c r="K71" s="322"/>
      <c r="L71" s="322"/>
      <c r="M71" s="322"/>
      <c r="N71" s="322"/>
      <c r="O71" s="322"/>
      <c r="P71" s="322"/>
      <c r="Q71" s="322"/>
      <c r="R71" s="322"/>
      <c r="S71" s="322"/>
      <c r="T71" s="322"/>
      <c r="U71" s="322"/>
      <c r="V71" s="322"/>
      <c r="W71" s="322"/>
      <c r="X71" s="322"/>
      <c r="Y71" s="322"/>
      <c r="Z71" s="322"/>
      <c r="AA71" s="322"/>
      <c r="AB71" s="322"/>
      <c r="AC71" s="322"/>
      <c r="AD71" s="322"/>
      <c r="AE71" s="322"/>
      <c r="AF71" s="322"/>
      <c r="AG71" s="322"/>
    </row>
    <row r="72" spans="2:33">
      <c r="B72" s="1184"/>
      <c r="C72" s="1213" t="s">
        <v>466</v>
      </c>
      <c r="D72" s="1213"/>
      <c r="E72" s="1237"/>
      <c r="F72" s="529">
        <v>135.10300000000001</v>
      </c>
      <c r="G72" s="528">
        <v>61.438824000000004</v>
      </c>
      <c r="H72" s="537">
        <v>8.6304999999999996</v>
      </c>
      <c r="I72" s="346">
        <v>205.172324</v>
      </c>
    </row>
    <row r="73" spans="2:33">
      <c r="B73" s="1184"/>
      <c r="C73" s="1190" t="s">
        <v>467</v>
      </c>
      <c r="D73" s="1190"/>
      <c r="E73" s="1214"/>
      <c r="F73" s="364">
        <v>-7.2910000000000004</v>
      </c>
      <c r="G73" s="530">
        <v>-13.218321394939991</v>
      </c>
      <c r="H73" s="358">
        <v>7.7547600000000001</v>
      </c>
      <c r="I73" s="351">
        <v>-12.754561394939991</v>
      </c>
    </row>
    <row r="74" spans="2:33" ht="13.5" thickBot="1">
      <c r="B74" s="1184"/>
      <c r="C74" s="1218" t="s">
        <v>468</v>
      </c>
      <c r="D74" s="1219"/>
      <c r="E74" s="1238"/>
      <c r="F74" s="541">
        <v>10.672000000000001</v>
      </c>
      <c r="G74" s="542">
        <v>2.6602595</v>
      </c>
      <c r="H74" s="543">
        <v>0.37511</v>
      </c>
      <c r="I74" s="369">
        <v>13.7073695</v>
      </c>
    </row>
    <row r="75" spans="2:33" s="323" customFormat="1" ht="13.5" thickBot="1">
      <c r="B75" s="1211" t="s">
        <v>469</v>
      </c>
      <c r="C75" s="1212"/>
      <c r="D75" s="1212"/>
      <c r="E75" s="1236"/>
      <c r="F75" s="527">
        <v>179.607</v>
      </c>
      <c r="G75" s="526">
        <v>94.347011480000006</v>
      </c>
      <c r="H75" s="527">
        <v>8.7069799999999997</v>
      </c>
      <c r="I75" s="526">
        <v>282.66099147999995</v>
      </c>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row>
    <row r="76" spans="2:33">
      <c r="B76" s="1239"/>
      <c r="C76" s="1240" t="s">
        <v>470</v>
      </c>
      <c r="D76" s="1241"/>
      <c r="E76" s="1242"/>
      <c r="F76" s="529">
        <v>2.3359999999999999</v>
      </c>
      <c r="G76" s="528">
        <v>1.768</v>
      </c>
      <c r="H76" s="537">
        <v>0.59890999999999994</v>
      </c>
      <c r="I76" s="346">
        <v>4.7029100000000001</v>
      </c>
    </row>
    <row r="77" spans="2:33">
      <c r="B77" s="1184"/>
      <c r="C77" s="1203" t="s">
        <v>471</v>
      </c>
      <c r="D77" s="1203"/>
      <c r="E77" s="1227"/>
      <c r="F77" s="364">
        <v>1.9E-2</v>
      </c>
      <c r="G77" s="530">
        <v>0.15</v>
      </c>
      <c r="H77" s="358">
        <v>0</v>
      </c>
      <c r="I77" s="351">
        <v>0.16900000000000001</v>
      </c>
    </row>
    <row r="78" spans="2:33">
      <c r="B78" s="1184"/>
      <c r="C78" s="1190" t="s">
        <v>472</v>
      </c>
      <c r="D78" s="1190"/>
      <c r="E78" s="1214"/>
      <c r="F78" s="364">
        <v>4.1109999999999998</v>
      </c>
      <c r="G78" s="530">
        <v>1.1000000000000001</v>
      </c>
      <c r="H78" s="358">
        <v>0.37</v>
      </c>
      <c r="I78" s="351">
        <v>5.5810000000000004</v>
      </c>
    </row>
    <row r="79" spans="2:33">
      <c r="B79" s="1184"/>
      <c r="C79" s="1203" t="s">
        <v>473</v>
      </c>
      <c r="D79" s="1203"/>
      <c r="E79" s="1227"/>
      <c r="F79" s="364">
        <v>72.382999999999996</v>
      </c>
      <c r="G79" s="530">
        <v>7.4470000000000001</v>
      </c>
      <c r="H79" s="358">
        <v>3.6894400000000003</v>
      </c>
      <c r="I79" s="351">
        <v>83.519440000000003</v>
      </c>
    </row>
    <row r="80" spans="2:33">
      <c r="B80" s="1184"/>
      <c r="C80" s="1190" t="s">
        <v>474</v>
      </c>
      <c r="D80" s="1190"/>
      <c r="E80" s="1214"/>
      <c r="F80" s="364">
        <v>21.838000000000001</v>
      </c>
      <c r="G80" s="530">
        <v>0</v>
      </c>
      <c r="H80" s="358">
        <v>0</v>
      </c>
      <c r="I80" s="351">
        <v>21.838000000000001</v>
      </c>
    </row>
    <row r="81" spans="2:33">
      <c r="B81" s="1184"/>
      <c r="C81" s="1190" t="s">
        <v>475</v>
      </c>
      <c r="D81" s="1190"/>
      <c r="E81" s="1214"/>
      <c r="F81" s="364">
        <v>63.177</v>
      </c>
      <c r="G81" s="530">
        <v>42.056212389999999</v>
      </c>
      <c r="H81" s="358">
        <v>3.7730399999999999</v>
      </c>
      <c r="I81" s="351">
        <v>109.00625239000001</v>
      </c>
    </row>
    <row r="82" spans="2:33">
      <c r="B82" s="1184"/>
      <c r="C82" s="1204" t="s">
        <v>476</v>
      </c>
      <c r="D82" s="1245"/>
      <c r="E82" s="1228"/>
      <c r="F82" s="364">
        <v>15.743</v>
      </c>
      <c r="G82" s="530">
        <v>11.366</v>
      </c>
      <c r="H82" s="358">
        <v>0.27159</v>
      </c>
      <c r="I82" s="351">
        <v>27.380590000000002</v>
      </c>
    </row>
    <row r="83" spans="2:33" ht="13.5" thickBot="1">
      <c r="B83" s="1185"/>
      <c r="C83" s="1243" t="s">
        <v>477</v>
      </c>
      <c r="D83" s="1243"/>
      <c r="E83" s="1244"/>
      <c r="F83" s="539">
        <v>0</v>
      </c>
      <c r="G83" s="535">
        <v>30.459799090000001</v>
      </c>
      <c r="H83" s="536">
        <v>4.0000000000000001E-3</v>
      </c>
      <c r="I83" s="369">
        <v>30.463799090000002</v>
      </c>
    </row>
    <row r="84" spans="2:33" s="323" customFormat="1" ht="30.75" customHeight="1" thickBot="1">
      <c r="B84" s="1233" t="s">
        <v>478</v>
      </c>
      <c r="C84" s="1246"/>
      <c r="D84" s="1246"/>
      <c r="E84" s="1247"/>
      <c r="F84" s="527">
        <v>-974.05799999999999</v>
      </c>
      <c r="G84" s="526">
        <v>-446.78699999999998</v>
      </c>
      <c r="H84" s="544">
        <v>-8.2398799999998875</v>
      </c>
      <c r="I84" s="526">
        <v>-1429.085</v>
      </c>
      <c r="J84" s="322"/>
      <c r="K84" s="322"/>
      <c r="L84" s="322"/>
      <c r="M84" s="322"/>
      <c r="N84" s="322"/>
      <c r="O84" s="322"/>
      <c r="P84" s="322"/>
      <c r="Q84" s="322"/>
      <c r="R84" s="322"/>
      <c r="S84" s="322"/>
      <c r="T84" s="322"/>
      <c r="U84" s="322"/>
      <c r="V84" s="322"/>
      <c r="W84" s="322"/>
      <c r="X84" s="322"/>
      <c r="Y84" s="322"/>
      <c r="Z84" s="322"/>
      <c r="AA84" s="322"/>
      <c r="AB84" s="322"/>
      <c r="AC84" s="322"/>
      <c r="AD84" s="322"/>
      <c r="AE84" s="322"/>
      <c r="AF84" s="322"/>
      <c r="AG84" s="322"/>
    </row>
    <row r="85" spans="2:33">
      <c r="B85" s="1184"/>
      <c r="C85" s="1249" t="s">
        <v>479</v>
      </c>
      <c r="D85" s="1250"/>
      <c r="E85" s="1251"/>
      <c r="F85" s="529">
        <v>-1539.1569999999999</v>
      </c>
      <c r="G85" s="528">
        <v>-386.53300000000002</v>
      </c>
      <c r="H85" s="537">
        <v>-124.51447</v>
      </c>
      <c r="I85" s="346">
        <v>-2050.2044700000001</v>
      </c>
    </row>
    <row r="86" spans="2:33" ht="26.25" customHeight="1">
      <c r="B86" s="1184"/>
      <c r="C86" s="1188"/>
      <c r="D86" s="1203" t="s">
        <v>480</v>
      </c>
      <c r="E86" s="1227"/>
      <c r="F86" s="364">
        <v>-1470.473</v>
      </c>
      <c r="G86" s="530">
        <v>-344.24700000000001</v>
      </c>
      <c r="H86" s="358">
        <v>-124.51447</v>
      </c>
      <c r="I86" s="351">
        <v>-1939.2344699999999</v>
      </c>
    </row>
    <row r="87" spans="2:33" ht="27" customHeight="1">
      <c r="B87" s="1184"/>
      <c r="C87" s="1189"/>
      <c r="D87" s="1203" t="s">
        <v>481</v>
      </c>
      <c r="E87" s="1227"/>
      <c r="F87" s="364">
        <v>-68.683999999999997</v>
      </c>
      <c r="G87" s="530">
        <v>-42.286000000000001</v>
      </c>
      <c r="H87" s="358">
        <v>0</v>
      </c>
      <c r="I87" s="351">
        <v>-110.97</v>
      </c>
    </row>
    <row r="88" spans="2:33" ht="27" customHeight="1">
      <c r="B88" s="1184"/>
      <c r="C88" s="1203" t="s">
        <v>482</v>
      </c>
      <c r="D88" s="1203"/>
      <c r="E88" s="1227"/>
      <c r="F88" s="364">
        <v>565.09900000000005</v>
      </c>
      <c r="G88" s="530">
        <v>114.179</v>
      </c>
      <c r="H88" s="358">
        <v>116.27459</v>
      </c>
      <c r="I88" s="351">
        <v>795.55259000000001</v>
      </c>
    </row>
    <row r="89" spans="2:33" ht="29.25" customHeight="1">
      <c r="B89" s="1184"/>
      <c r="C89" s="1188"/>
      <c r="D89" s="1203" t="s">
        <v>483</v>
      </c>
      <c r="E89" s="1227"/>
      <c r="F89" s="364">
        <v>524.30700000000002</v>
      </c>
      <c r="G89" s="364">
        <v>114.06100000000001</v>
      </c>
      <c r="H89" s="358">
        <v>116.27459</v>
      </c>
      <c r="I89" s="351">
        <v>754.64258999999993</v>
      </c>
    </row>
    <row r="90" spans="2:33" ht="29.25" customHeight="1">
      <c r="B90" s="1248"/>
      <c r="C90" s="1189"/>
      <c r="D90" s="1203" t="s">
        <v>484</v>
      </c>
      <c r="E90" s="1227"/>
      <c r="F90" s="364">
        <v>40.792000000000002</v>
      </c>
      <c r="G90" s="364">
        <v>0.11799999999999999</v>
      </c>
      <c r="H90" s="358">
        <v>0</v>
      </c>
      <c r="I90" s="351">
        <v>40.909999999999997</v>
      </c>
    </row>
    <row r="91" spans="2:33" ht="26.25" customHeight="1" thickBot="1">
      <c r="B91" s="324"/>
      <c r="C91" s="1203" t="s">
        <v>485</v>
      </c>
      <c r="D91" s="1203"/>
      <c r="E91" s="1227"/>
      <c r="F91" s="541">
        <v>0</v>
      </c>
      <c r="G91" s="541">
        <v>-174.43299999999999</v>
      </c>
      <c r="H91" s="543">
        <v>0</v>
      </c>
      <c r="I91" s="545">
        <v>-174.43299999999999</v>
      </c>
    </row>
    <row r="92" spans="2:33" s="323" customFormat="1" ht="15" customHeight="1" thickBot="1">
      <c r="B92" s="1211" t="s">
        <v>486</v>
      </c>
      <c r="C92" s="1212"/>
      <c r="D92" s="1212"/>
      <c r="E92" s="1236"/>
      <c r="F92" s="526">
        <v>0</v>
      </c>
      <c r="G92" s="527">
        <v>-6.4219999999999997</v>
      </c>
      <c r="H92" s="526">
        <v>0</v>
      </c>
      <c r="I92" s="526">
        <v>-6.4219999999999997</v>
      </c>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row>
    <row r="93" spans="2:33" ht="24" customHeight="1">
      <c r="B93" s="325"/>
      <c r="C93" s="1252" t="s">
        <v>487</v>
      </c>
      <c r="D93" s="1252"/>
      <c r="E93" s="1253"/>
      <c r="F93" s="546">
        <v>0</v>
      </c>
      <c r="G93" s="546">
        <v>-6.4219999999999997</v>
      </c>
      <c r="H93" s="547">
        <v>0</v>
      </c>
      <c r="I93" s="346">
        <v>-6.4219999999999997</v>
      </c>
    </row>
    <row r="94" spans="2:33" ht="13.5" thickBot="1">
      <c r="B94" s="324"/>
      <c r="C94" s="1231" t="s">
        <v>488</v>
      </c>
      <c r="D94" s="1231"/>
      <c r="E94" s="1232"/>
      <c r="F94" s="541">
        <v>0</v>
      </c>
      <c r="G94" s="541">
        <v>0</v>
      </c>
      <c r="H94" s="541">
        <v>0</v>
      </c>
      <c r="I94" s="545">
        <v>0</v>
      </c>
    </row>
    <row r="95" spans="2:33" s="323" customFormat="1" ht="13.5" thickBot="1">
      <c r="B95" s="1211" t="s">
        <v>489</v>
      </c>
      <c r="C95" s="1212"/>
      <c r="D95" s="1212"/>
      <c r="E95" s="1236"/>
      <c r="F95" s="526">
        <v>-548.29200000000003</v>
      </c>
      <c r="G95" s="527">
        <v>-361.52989550000001</v>
      </c>
      <c r="H95" s="548">
        <v>-88.648649999999989</v>
      </c>
      <c r="I95" s="526">
        <v>-998.47054549999996</v>
      </c>
      <c r="J95" s="322"/>
      <c r="K95" s="322"/>
      <c r="L95" s="322"/>
      <c r="M95" s="322"/>
      <c r="N95" s="322"/>
      <c r="O95" s="322"/>
      <c r="P95" s="322"/>
      <c r="Q95" s="322"/>
      <c r="R95" s="322"/>
      <c r="S95" s="322"/>
      <c r="T95" s="322"/>
      <c r="U95" s="322"/>
      <c r="V95" s="322"/>
      <c r="W95" s="322"/>
      <c r="X95" s="322"/>
      <c r="Y95" s="322"/>
      <c r="Z95" s="322"/>
      <c r="AA95" s="322"/>
      <c r="AB95" s="322"/>
      <c r="AC95" s="322"/>
      <c r="AD95" s="322"/>
      <c r="AE95" s="322"/>
      <c r="AF95" s="322"/>
      <c r="AG95" s="322"/>
    </row>
    <row r="96" spans="2:33" s="323" customFormat="1" ht="13.5" thickBot="1">
      <c r="B96" s="1211" t="s">
        <v>490</v>
      </c>
      <c r="C96" s="1212"/>
      <c r="D96" s="1212"/>
      <c r="E96" s="1236"/>
      <c r="F96" s="526">
        <v>-148.02199999999999</v>
      </c>
      <c r="G96" s="527">
        <v>-107.4009915</v>
      </c>
      <c r="H96" s="527">
        <v>-28.275839999999999</v>
      </c>
      <c r="I96" s="526">
        <v>-283.69883149999998</v>
      </c>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row>
    <row r="97" spans="2:33" s="323" customFormat="1" ht="13.5" thickBot="1">
      <c r="B97" s="1211" t="s">
        <v>491</v>
      </c>
      <c r="C97" s="1212"/>
      <c r="D97" s="1212"/>
      <c r="E97" s="1236"/>
      <c r="F97" s="526">
        <v>-679.71900000000005</v>
      </c>
      <c r="G97" s="527">
        <v>-424.780575</v>
      </c>
      <c r="H97" s="526">
        <v>-95.573329999999999</v>
      </c>
      <c r="I97" s="526">
        <v>-1200.072905</v>
      </c>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row>
    <row r="98" spans="2:33">
      <c r="B98" s="1239"/>
      <c r="C98" s="1213" t="s">
        <v>492</v>
      </c>
      <c r="D98" s="1213"/>
      <c r="E98" s="1237"/>
      <c r="F98" s="529">
        <v>-385.42</v>
      </c>
      <c r="G98" s="529">
        <v>-347.07175000000001</v>
      </c>
      <c r="H98" s="537">
        <v>-78.90655000000001</v>
      </c>
      <c r="I98" s="346">
        <v>-811.39830000000006</v>
      </c>
    </row>
    <row r="99" spans="2:33" ht="15" customHeight="1">
      <c r="B99" s="1184"/>
      <c r="C99" s="1190" t="s">
        <v>493</v>
      </c>
      <c r="D99" s="1190"/>
      <c r="E99" s="1214"/>
      <c r="F99" s="364">
        <v>-173.41499999999999</v>
      </c>
      <c r="G99" s="364">
        <v>-48.862328999999995</v>
      </c>
      <c r="H99" s="358">
        <v>-4.4400900000000005</v>
      </c>
      <c r="I99" s="351">
        <v>-226.71741900000001</v>
      </c>
    </row>
    <row r="100" spans="2:33" ht="15" customHeight="1">
      <c r="B100" s="1184"/>
      <c r="C100" s="1190" t="s">
        <v>380</v>
      </c>
      <c r="D100" s="1190"/>
      <c r="E100" s="1214"/>
      <c r="F100" s="364">
        <v>0</v>
      </c>
      <c r="G100" s="364">
        <v>0</v>
      </c>
      <c r="H100" s="358">
        <v>0</v>
      </c>
      <c r="I100" s="351">
        <v>0</v>
      </c>
    </row>
    <row r="101" spans="2:33" ht="12.75" customHeight="1">
      <c r="B101" s="1184"/>
      <c r="C101" s="1258" t="s">
        <v>494</v>
      </c>
      <c r="D101" s="1258"/>
      <c r="E101" s="1259"/>
      <c r="F101" s="364">
        <v>0</v>
      </c>
      <c r="G101" s="364">
        <v>0</v>
      </c>
      <c r="H101" s="358">
        <v>0</v>
      </c>
      <c r="I101" s="351">
        <v>0</v>
      </c>
    </row>
    <row r="102" spans="2:33" ht="15" customHeight="1">
      <c r="B102" s="1184"/>
      <c r="C102" s="1203" t="s">
        <v>495</v>
      </c>
      <c r="D102" s="1203"/>
      <c r="E102" s="1227"/>
      <c r="F102" s="364">
        <v>-74.341999999999999</v>
      </c>
      <c r="G102" s="364">
        <v>-7.0129999999999999</v>
      </c>
      <c r="H102" s="358">
        <v>-5.5446800000000005</v>
      </c>
      <c r="I102" s="351">
        <v>-86.899679999999989</v>
      </c>
    </row>
    <row r="103" spans="2:33" ht="15" customHeight="1">
      <c r="B103" s="1184"/>
      <c r="C103" s="1190" t="s">
        <v>496</v>
      </c>
      <c r="D103" s="1190"/>
      <c r="E103" s="1214"/>
      <c r="F103" s="364">
        <v>-0.82899999999999996</v>
      </c>
      <c r="G103" s="364">
        <v>-0.73399999999999999</v>
      </c>
      <c r="H103" s="358">
        <v>0</v>
      </c>
      <c r="I103" s="351">
        <v>-1.5629999999999999</v>
      </c>
    </row>
    <row r="104" spans="2:33" ht="15" customHeight="1">
      <c r="B104" s="1184"/>
      <c r="C104" s="1190" t="s">
        <v>497</v>
      </c>
      <c r="D104" s="1190"/>
      <c r="E104" s="1214"/>
      <c r="F104" s="364">
        <v>-45.692999999999998</v>
      </c>
      <c r="G104" s="364">
        <v>-21.078495999999998</v>
      </c>
      <c r="H104" s="358">
        <v>-6.68201</v>
      </c>
      <c r="I104" s="351">
        <v>-73.45350599999999</v>
      </c>
    </row>
    <row r="105" spans="2:33" ht="15.75" customHeight="1" thickBot="1">
      <c r="B105" s="1185"/>
      <c r="C105" s="1243" t="s">
        <v>498</v>
      </c>
      <c r="D105" s="1243"/>
      <c r="E105" s="1244"/>
      <c r="F105" s="539">
        <v>-0.02</v>
      </c>
      <c r="G105" s="539">
        <v>-2.1000000000000001E-2</v>
      </c>
      <c r="H105" s="549">
        <v>0</v>
      </c>
      <c r="I105" s="369">
        <v>-4.1000000000000002E-2</v>
      </c>
    </row>
    <row r="106" spans="2:33" ht="15.75" customHeight="1" thickBot="1">
      <c r="B106" s="1254" t="s">
        <v>499</v>
      </c>
      <c r="C106" s="1255"/>
      <c r="D106" s="1255"/>
      <c r="E106" s="1256"/>
      <c r="F106" s="550">
        <v>295.17</v>
      </c>
      <c r="G106" s="550">
        <v>-175.50347808493999</v>
      </c>
      <c r="H106" s="551">
        <v>-31.320209999999999</v>
      </c>
      <c r="I106" s="552">
        <v>88.346000000000004</v>
      </c>
    </row>
    <row r="107" spans="2:33" s="329" customFormat="1" ht="15.75" customHeight="1">
      <c r="B107" s="326"/>
      <c r="C107" s="326"/>
      <c r="D107" s="326"/>
      <c r="E107" s="326"/>
      <c r="F107" s="327"/>
      <c r="G107" s="327"/>
      <c r="H107" s="327"/>
      <c r="I107" s="327"/>
      <c r="J107" s="328"/>
      <c r="K107" s="328"/>
      <c r="L107" s="328"/>
      <c r="M107" s="328"/>
      <c r="N107" s="328"/>
      <c r="O107" s="328"/>
      <c r="P107" s="328"/>
      <c r="Q107" s="328"/>
      <c r="R107" s="328"/>
      <c r="S107" s="328"/>
      <c r="T107" s="328"/>
      <c r="U107" s="328"/>
      <c r="V107" s="328"/>
      <c r="W107" s="328"/>
      <c r="X107" s="328"/>
      <c r="Y107" s="328"/>
      <c r="Z107" s="328"/>
      <c r="AA107" s="328"/>
      <c r="AB107" s="328"/>
      <c r="AC107" s="328"/>
      <c r="AD107" s="328"/>
      <c r="AE107" s="328"/>
      <c r="AF107" s="328"/>
      <c r="AG107" s="328"/>
    </row>
    <row r="108" spans="2:33" s="329" customFormat="1" ht="15.75" customHeight="1">
      <c r="B108" s="326"/>
      <c r="C108" s="326"/>
      <c r="D108" s="326"/>
      <c r="E108" s="326"/>
      <c r="F108" s="327"/>
      <c r="G108" s="327"/>
      <c r="H108" s="327"/>
      <c r="I108" s="327"/>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row>
    <row r="109" spans="2:33">
      <c r="B109" s="1257" t="s">
        <v>500</v>
      </c>
      <c r="C109" s="1257"/>
      <c r="D109" s="1257"/>
      <c r="E109" s="1257"/>
      <c r="F109" s="330"/>
      <c r="G109" s="330"/>
      <c r="H109" s="328"/>
      <c r="I109" s="328"/>
      <c r="J109" s="328"/>
      <c r="K109" s="328"/>
      <c r="L109" s="328"/>
      <c r="M109" s="328"/>
      <c r="N109" s="328"/>
    </row>
    <row r="110" spans="2:33">
      <c r="B110" s="331" t="s">
        <v>501</v>
      </c>
      <c r="C110" s="331"/>
      <c r="D110" s="331"/>
      <c r="E110" s="331"/>
      <c r="F110" s="328"/>
      <c r="G110" s="328"/>
      <c r="H110" s="328"/>
      <c r="I110" s="328"/>
      <c r="J110" s="328"/>
      <c r="K110" s="328"/>
      <c r="L110" s="328"/>
      <c r="M110" s="328"/>
      <c r="N110" s="328"/>
    </row>
    <row r="111" spans="2:33">
      <c r="E111" s="328"/>
      <c r="F111" s="330"/>
      <c r="G111" s="330"/>
      <c r="H111" s="328"/>
      <c r="I111" s="328"/>
      <c r="J111" s="328"/>
      <c r="K111" s="328"/>
      <c r="L111" s="328"/>
      <c r="M111" s="328"/>
      <c r="N111" s="328"/>
    </row>
    <row r="112" spans="2:33">
      <c r="E112" s="328"/>
      <c r="F112" s="330"/>
      <c r="G112" s="330"/>
      <c r="H112" s="328"/>
      <c r="I112" s="328"/>
      <c r="J112" s="328"/>
      <c r="K112" s="328"/>
      <c r="L112" s="328"/>
      <c r="M112" s="328"/>
      <c r="N112" s="328"/>
    </row>
    <row r="113" spans="5:14">
      <c r="E113" s="328"/>
      <c r="F113" s="330"/>
      <c r="G113" s="330"/>
      <c r="H113" s="328"/>
      <c r="I113" s="328"/>
      <c r="J113" s="328"/>
      <c r="K113" s="328"/>
      <c r="L113" s="328"/>
      <c r="M113" s="328"/>
      <c r="N113" s="328"/>
    </row>
    <row r="114" spans="5:14">
      <c r="E114" s="328"/>
      <c r="F114" s="330"/>
      <c r="G114" s="330"/>
      <c r="H114" s="328"/>
      <c r="I114" s="328"/>
      <c r="J114" s="328"/>
      <c r="K114" s="328"/>
      <c r="L114" s="328"/>
      <c r="M114" s="328"/>
      <c r="N114" s="328"/>
    </row>
    <row r="115" spans="5:14">
      <c r="E115" s="328"/>
      <c r="F115" s="330"/>
      <c r="G115" s="330"/>
      <c r="H115" s="328"/>
      <c r="I115" s="328"/>
      <c r="J115" s="328"/>
      <c r="K115" s="328"/>
      <c r="L115" s="328"/>
      <c r="M115" s="328"/>
      <c r="N115" s="328"/>
    </row>
    <row r="116" spans="5:14">
      <c r="E116" s="328"/>
      <c r="F116" s="330"/>
      <c r="G116" s="330"/>
      <c r="H116" s="328"/>
      <c r="I116" s="328"/>
      <c r="J116" s="328"/>
      <c r="K116" s="328"/>
      <c r="L116" s="328"/>
      <c r="M116" s="328"/>
      <c r="N116" s="328"/>
    </row>
    <row r="117" spans="5:14">
      <c r="E117" s="328"/>
      <c r="F117" s="330"/>
      <c r="G117" s="330"/>
      <c r="H117" s="328"/>
      <c r="I117" s="328"/>
      <c r="J117" s="328"/>
      <c r="K117" s="328"/>
      <c r="L117" s="328"/>
      <c r="M117" s="328"/>
      <c r="N117" s="328"/>
    </row>
    <row r="118" spans="5:14">
      <c r="E118" s="328"/>
      <c r="F118" s="330"/>
      <c r="G118" s="330"/>
      <c r="H118" s="328"/>
      <c r="I118" s="328"/>
      <c r="J118" s="328"/>
      <c r="K118" s="328"/>
      <c r="L118" s="328"/>
      <c r="M118" s="328"/>
      <c r="N118" s="328"/>
    </row>
    <row r="119" spans="5:14">
      <c r="E119" s="328"/>
      <c r="F119" s="330"/>
      <c r="G119" s="330"/>
      <c r="H119" s="328"/>
      <c r="I119" s="328"/>
      <c r="J119" s="328"/>
      <c r="K119" s="328"/>
      <c r="L119" s="328"/>
      <c r="M119" s="328"/>
      <c r="N119" s="328"/>
    </row>
    <row r="120" spans="5:14">
      <c r="E120" s="328"/>
      <c r="F120" s="330"/>
      <c r="G120" s="330"/>
      <c r="H120" s="328"/>
      <c r="I120" s="328"/>
      <c r="J120" s="328"/>
      <c r="K120" s="328"/>
      <c r="L120" s="328"/>
      <c r="M120" s="328"/>
      <c r="N120" s="328"/>
    </row>
    <row r="121" spans="5:14">
      <c r="E121" s="328"/>
      <c r="F121" s="330"/>
      <c r="G121" s="330"/>
      <c r="H121" s="328"/>
      <c r="I121" s="328"/>
      <c r="J121" s="328"/>
      <c r="K121" s="328"/>
      <c r="L121" s="328"/>
      <c r="M121" s="328"/>
      <c r="N121" s="328"/>
    </row>
    <row r="122" spans="5:14" hidden="1">
      <c r="E122" s="328"/>
      <c r="F122" s="330"/>
      <c r="G122" s="330"/>
      <c r="H122" s="328"/>
      <c r="I122" s="328"/>
      <c r="J122" s="328"/>
      <c r="K122" s="328"/>
      <c r="L122" s="328"/>
      <c r="M122" s="328"/>
      <c r="N122" s="328"/>
    </row>
    <row r="123" spans="5:14" hidden="1">
      <c r="E123" s="332"/>
      <c r="F123" s="328"/>
      <c r="G123" s="328"/>
      <c r="H123" s="328"/>
      <c r="I123" s="328"/>
      <c r="J123" s="328"/>
      <c r="K123" s="328"/>
      <c r="L123" s="328"/>
      <c r="M123" s="328"/>
      <c r="N123" s="328"/>
    </row>
    <row r="124" spans="5:14" hidden="1">
      <c r="E124" s="328"/>
      <c r="F124" s="330"/>
      <c r="G124" s="330"/>
      <c r="H124" s="328"/>
      <c r="I124" s="328"/>
      <c r="J124" s="328"/>
      <c r="K124" s="328"/>
      <c r="L124" s="328"/>
      <c r="M124" s="328"/>
      <c r="N124" s="328"/>
    </row>
    <row r="125" spans="5:14" hidden="1">
      <c r="E125" s="328"/>
      <c r="F125" s="330"/>
      <c r="G125" s="330"/>
      <c r="H125" s="328"/>
      <c r="I125" s="328"/>
      <c r="J125" s="328"/>
      <c r="K125" s="328"/>
      <c r="L125" s="328"/>
      <c r="M125" s="328"/>
      <c r="N125" s="328"/>
    </row>
    <row r="126" spans="5:14" hidden="1">
      <c r="E126" s="328"/>
      <c r="F126" s="330"/>
      <c r="G126" s="330"/>
      <c r="H126" s="328"/>
      <c r="I126" s="328"/>
      <c r="J126" s="328"/>
      <c r="K126" s="328"/>
      <c r="L126" s="328"/>
      <c r="M126" s="328"/>
      <c r="N126" s="328"/>
    </row>
    <row r="127" spans="5:14" hidden="1">
      <c r="E127" s="328"/>
      <c r="F127" s="330"/>
      <c r="G127" s="330"/>
      <c r="H127" s="328"/>
      <c r="I127" s="328"/>
      <c r="J127" s="328"/>
      <c r="K127" s="328"/>
      <c r="L127" s="328"/>
      <c r="M127" s="328"/>
      <c r="N127" s="328"/>
    </row>
    <row r="128" spans="5:14" hidden="1">
      <c r="E128" s="328"/>
      <c r="F128" s="330"/>
      <c r="G128" s="330"/>
      <c r="H128" s="328"/>
      <c r="I128" s="328"/>
      <c r="J128" s="328"/>
      <c r="K128" s="328"/>
      <c r="L128" s="328"/>
      <c r="M128" s="328"/>
      <c r="N128" s="328"/>
    </row>
    <row r="129" spans="2:14" hidden="1">
      <c r="E129" s="328"/>
      <c r="F129" s="330"/>
      <c r="G129" s="330"/>
      <c r="H129" s="328"/>
      <c r="I129" s="328"/>
      <c r="J129" s="328"/>
      <c r="K129" s="328"/>
      <c r="L129" s="328"/>
      <c r="M129" s="328"/>
      <c r="N129" s="328"/>
    </row>
    <row r="130" spans="2:14" hidden="1">
      <c r="E130" s="328"/>
      <c r="F130" s="330"/>
      <c r="G130" s="330"/>
      <c r="H130" s="328"/>
      <c r="I130" s="328"/>
      <c r="J130" s="328"/>
      <c r="K130" s="328"/>
      <c r="L130" s="328"/>
      <c r="M130" s="328"/>
      <c r="N130" s="328"/>
    </row>
    <row r="131" spans="2:14" hidden="1">
      <c r="E131" s="328"/>
      <c r="F131" s="330"/>
      <c r="G131" s="330"/>
      <c r="H131" s="328"/>
      <c r="I131" s="328"/>
      <c r="J131" s="328"/>
      <c r="K131" s="328"/>
      <c r="L131" s="328"/>
      <c r="M131" s="328"/>
      <c r="N131" s="328"/>
    </row>
    <row r="132" spans="2:14" hidden="1">
      <c r="B132" s="333"/>
      <c r="C132" s="334"/>
      <c r="D132" s="334"/>
      <c r="E132" s="328"/>
      <c r="F132" s="330"/>
      <c r="G132" s="330"/>
      <c r="H132" s="328"/>
      <c r="I132" s="328"/>
      <c r="J132" s="328"/>
      <c r="K132" s="328"/>
      <c r="L132" s="328"/>
      <c r="M132" s="328"/>
      <c r="N132" s="328"/>
    </row>
    <row r="133" spans="2:14" hidden="1">
      <c r="E133" s="328"/>
      <c r="F133" s="330"/>
      <c r="G133" s="330"/>
      <c r="H133" s="328"/>
      <c r="I133" s="328"/>
      <c r="J133" s="328"/>
      <c r="K133" s="328"/>
      <c r="L133" s="328"/>
      <c r="M133" s="328"/>
      <c r="N133" s="328"/>
    </row>
    <row r="134" spans="2:14" hidden="1">
      <c r="E134" s="328"/>
      <c r="F134" s="328"/>
      <c r="G134" s="328"/>
      <c r="H134" s="328"/>
      <c r="I134" s="328"/>
      <c r="J134" s="328"/>
      <c r="K134" s="328"/>
      <c r="L134" s="328"/>
      <c r="M134" s="328"/>
      <c r="N134" s="328"/>
    </row>
    <row r="135" spans="2:14" hidden="1">
      <c r="E135" s="335"/>
      <c r="F135" s="336"/>
      <c r="G135" s="328"/>
      <c r="H135" s="328"/>
      <c r="I135" s="328"/>
      <c r="J135" s="328"/>
      <c r="K135" s="328"/>
      <c r="L135" s="328"/>
      <c r="M135" s="328"/>
      <c r="N135" s="328"/>
    </row>
    <row r="136" spans="2:14" hidden="1">
      <c r="E136" s="328"/>
      <c r="F136" s="330"/>
      <c r="G136" s="328"/>
      <c r="H136" s="328"/>
      <c r="I136" s="328"/>
      <c r="J136" s="328"/>
      <c r="K136" s="328"/>
      <c r="L136" s="328"/>
      <c r="M136" s="328"/>
      <c r="N136" s="328"/>
    </row>
    <row r="137" spans="2:14" hidden="1">
      <c r="E137" s="328"/>
      <c r="F137" s="330"/>
      <c r="G137" s="328"/>
      <c r="H137" s="328"/>
      <c r="I137" s="328"/>
      <c r="J137" s="328"/>
      <c r="K137" s="328"/>
      <c r="L137" s="328"/>
      <c r="M137" s="328"/>
      <c r="N137" s="328"/>
    </row>
    <row r="138" spans="2:14" hidden="1">
      <c r="E138" s="328"/>
      <c r="F138" s="330"/>
      <c r="G138" s="328"/>
      <c r="H138" s="328"/>
      <c r="I138" s="328"/>
      <c r="J138" s="328"/>
      <c r="K138" s="328"/>
      <c r="L138" s="328"/>
      <c r="M138" s="328"/>
      <c r="N138" s="328"/>
    </row>
    <row r="139" spans="2:14" hidden="1">
      <c r="E139" s="328"/>
      <c r="F139" s="330"/>
      <c r="G139" s="328"/>
      <c r="H139" s="328"/>
      <c r="I139" s="328"/>
      <c r="J139" s="328"/>
      <c r="K139" s="328"/>
      <c r="L139" s="328"/>
      <c r="M139" s="328"/>
      <c r="N139" s="328"/>
    </row>
    <row r="140" spans="2:14" hidden="1">
      <c r="E140" s="328"/>
      <c r="F140" s="330"/>
      <c r="G140" s="328"/>
      <c r="H140" s="328"/>
      <c r="I140" s="328"/>
      <c r="J140" s="328"/>
      <c r="K140" s="328"/>
      <c r="L140" s="328"/>
      <c r="M140" s="328"/>
      <c r="N140" s="328"/>
    </row>
    <row r="141" spans="2:14" hidden="1">
      <c r="E141" s="328"/>
      <c r="F141" s="330"/>
      <c r="G141" s="328"/>
      <c r="H141" s="328"/>
      <c r="I141" s="328"/>
      <c r="J141" s="328"/>
      <c r="K141" s="328"/>
      <c r="L141" s="328"/>
      <c r="M141" s="328"/>
      <c r="N141" s="328"/>
    </row>
    <row r="142" spans="2:14" hidden="1">
      <c r="E142" s="328"/>
      <c r="F142" s="330"/>
      <c r="G142" s="328"/>
      <c r="H142" s="328"/>
      <c r="I142" s="328"/>
      <c r="J142" s="328"/>
      <c r="K142" s="328"/>
      <c r="L142" s="328"/>
      <c r="M142" s="328"/>
      <c r="N142" s="328"/>
    </row>
    <row r="143" spans="2:14" hidden="1">
      <c r="E143" s="328"/>
      <c r="F143" s="330"/>
      <c r="G143" s="328"/>
      <c r="H143" s="328"/>
      <c r="I143" s="328"/>
      <c r="J143" s="328"/>
      <c r="K143" s="328"/>
      <c r="L143" s="328"/>
      <c r="M143" s="328"/>
      <c r="N143" s="328"/>
    </row>
    <row r="144" spans="2:14" hidden="1">
      <c r="E144" s="328"/>
      <c r="F144" s="330"/>
      <c r="G144" s="328"/>
      <c r="H144" s="328"/>
      <c r="I144" s="328"/>
      <c r="J144" s="328"/>
      <c r="K144" s="328"/>
      <c r="L144" s="328"/>
      <c r="M144" s="328"/>
      <c r="N144" s="328"/>
    </row>
    <row r="145" spans="5:14" hidden="1">
      <c r="E145" s="328"/>
      <c r="F145" s="330"/>
      <c r="G145" s="328"/>
      <c r="H145" s="328"/>
      <c r="I145" s="328"/>
      <c r="J145" s="328"/>
      <c r="K145" s="328"/>
      <c r="L145" s="328"/>
      <c r="M145" s="328"/>
      <c r="N145" s="328"/>
    </row>
    <row r="146" spans="5:14" hidden="1">
      <c r="E146" s="328"/>
      <c r="F146" s="328"/>
      <c r="G146" s="328"/>
      <c r="H146" s="328"/>
      <c r="I146" s="328"/>
      <c r="J146" s="328"/>
      <c r="K146" s="328"/>
      <c r="L146" s="328"/>
      <c r="M146" s="328"/>
      <c r="N146" s="328"/>
    </row>
    <row r="147" spans="5:14" hidden="1">
      <c r="E147" s="328"/>
      <c r="F147" s="328"/>
      <c r="G147" s="328"/>
      <c r="H147" s="328"/>
      <c r="I147" s="328"/>
      <c r="J147" s="328"/>
      <c r="K147" s="328"/>
      <c r="L147" s="328"/>
      <c r="M147" s="328"/>
      <c r="N147" s="328"/>
    </row>
    <row r="148" spans="5:14" hidden="1">
      <c r="E148" s="328"/>
      <c r="F148" s="328"/>
      <c r="G148" s="328"/>
      <c r="H148" s="328"/>
      <c r="I148" s="328"/>
      <c r="J148" s="328"/>
      <c r="K148" s="328"/>
      <c r="L148" s="328"/>
      <c r="M148" s="328"/>
      <c r="N148" s="328"/>
    </row>
    <row r="149" spans="5:14" hidden="1">
      <c r="E149" s="328"/>
      <c r="F149" s="328"/>
      <c r="G149" s="328"/>
      <c r="H149" s="328"/>
      <c r="I149" s="328"/>
      <c r="J149" s="328"/>
      <c r="K149" s="328"/>
      <c r="L149" s="328"/>
      <c r="M149" s="328"/>
      <c r="N149" s="328"/>
    </row>
    <row r="150" spans="5:14" hidden="1">
      <c r="E150" s="328"/>
      <c r="F150" s="328"/>
      <c r="G150" s="328"/>
      <c r="H150" s="328"/>
      <c r="I150" s="328"/>
      <c r="J150" s="328"/>
      <c r="K150" s="328"/>
      <c r="L150" s="328"/>
      <c r="M150" s="328"/>
      <c r="N150" s="328"/>
    </row>
    <row r="151" spans="5:14" hidden="1">
      <c r="E151" s="328"/>
      <c r="F151" s="328"/>
      <c r="G151" s="328"/>
      <c r="H151" s="328"/>
      <c r="I151" s="328"/>
      <c r="J151" s="328"/>
      <c r="K151" s="328"/>
      <c r="L151" s="328"/>
      <c r="M151" s="328"/>
      <c r="N151" s="328"/>
    </row>
    <row r="152" spans="5:14" hidden="1">
      <c r="E152" s="328"/>
      <c r="F152" s="328"/>
      <c r="G152" s="328"/>
      <c r="H152" s="328"/>
      <c r="I152" s="328"/>
      <c r="J152" s="328"/>
      <c r="K152" s="328"/>
      <c r="L152" s="328"/>
      <c r="M152" s="328"/>
      <c r="N152" s="328"/>
    </row>
    <row r="153" spans="5:14" hidden="1">
      <c r="E153" s="328"/>
      <c r="F153" s="328"/>
      <c r="G153" s="328"/>
      <c r="H153" s="328"/>
      <c r="I153" s="328"/>
      <c r="J153" s="328"/>
      <c r="K153" s="328"/>
      <c r="L153" s="328"/>
      <c r="M153" s="328"/>
      <c r="N153" s="328"/>
    </row>
    <row r="154" spans="5:14" hidden="1">
      <c r="E154" s="328"/>
      <c r="F154" s="328"/>
      <c r="G154" s="328"/>
      <c r="H154" s="328"/>
      <c r="I154" s="328"/>
      <c r="J154" s="328"/>
      <c r="K154" s="328"/>
      <c r="L154" s="328"/>
      <c r="M154" s="328"/>
      <c r="N154" s="328"/>
    </row>
    <row r="155" spans="5:14" hidden="1">
      <c r="E155" s="328"/>
      <c r="F155" s="328"/>
      <c r="G155" s="328"/>
      <c r="H155" s="328"/>
      <c r="I155" s="328"/>
      <c r="J155" s="328"/>
      <c r="K155" s="328"/>
      <c r="L155" s="328"/>
      <c r="M155" s="328"/>
      <c r="N155" s="328"/>
    </row>
    <row r="156" spans="5:14" hidden="1">
      <c r="E156" s="328"/>
      <c r="F156" s="328"/>
      <c r="G156" s="328"/>
      <c r="H156" s="328"/>
      <c r="I156" s="328"/>
      <c r="J156" s="328"/>
      <c r="K156" s="328"/>
      <c r="L156" s="328"/>
      <c r="M156" s="328"/>
      <c r="N156" s="328"/>
    </row>
    <row r="157" spans="5:14" hidden="1">
      <c r="E157" s="328"/>
      <c r="F157" s="328"/>
      <c r="G157" s="328"/>
      <c r="H157" s="328"/>
      <c r="I157" s="328"/>
      <c r="J157" s="328"/>
      <c r="K157" s="328"/>
      <c r="L157" s="328"/>
      <c r="M157" s="328"/>
      <c r="N157" s="328"/>
    </row>
    <row r="158" spans="5:14" hidden="1">
      <c r="E158" s="328"/>
      <c r="F158" s="328"/>
      <c r="G158" s="328"/>
      <c r="H158" s="328"/>
      <c r="I158" s="328"/>
      <c r="J158" s="328"/>
      <c r="K158" s="328"/>
      <c r="L158" s="328"/>
      <c r="M158" s="328"/>
      <c r="N158" s="328"/>
    </row>
    <row r="159" spans="5:14" hidden="1">
      <c r="E159" s="328"/>
      <c r="F159" s="328"/>
      <c r="G159" s="328"/>
      <c r="H159" s="328"/>
      <c r="I159" s="328"/>
      <c r="J159" s="328"/>
      <c r="K159" s="328"/>
      <c r="L159" s="328"/>
      <c r="M159" s="328"/>
      <c r="N159" s="328"/>
    </row>
    <row r="160" spans="5:14" hidden="1">
      <c r="E160" s="328"/>
      <c r="F160" s="328"/>
      <c r="G160" s="328"/>
      <c r="H160" s="328"/>
      <c r="I160" s="328"/>
      <c r="J160" s="328"/>
      <c r="K160" s="328"/>
      <c r="L160" s="328"/>
      <c r="M160" s="328"/>
      <c r="N160" s="328"/>
    </row>
    <row r="161" spans="5:14" hidden="1">
      <c r="E161" s="328"/>
      <c r="F161" s="328"/>
      <c r="G161" s="328"/>
      <c r="H161" s="328"/>
      <c r="I161" s="328"/>
      <c r="J161" s="328"/>
      <c r="K161" s="328"/>
      <c r="L161" s="328"/>
      <c r="M161" s="328"/>
      <c r="N161" s="328"/>
    </row>
    <row r="162" spans="5:14">
      <c r="E162" s="328"/>
      <c r="F162" s="328"/>
      <c r="G162" s="328"/>
      <c r="H162" s="328"/>
      <c r="I162" s="328"/>
      <c r="J162" s="328"/>
      <c r="K162" s="328"/>
      <c r="L162" s="328"/>
      <c r="M162" s="328"/>
      <c r="N162" s="328"/>
    </row>
    <row r="163" spans="5:14">
      <c r="E163" s="328"/>
      <c r="F163" s="328"/>
      <c r="G163" s="328"/>
      <c r="H163" s="328"/>
      <c r="I163" s="328"/>
      <c r="J163" s="328"/>
      <c r="K163" s="328"/>
      <c r="L163" s="328"/>
      <c r="M163" s="328"/>
      <c r="N163" s="328"/>
    </row>
    <row r="164" spans="5:14">
      <c r="E164" s="335"/>
      <c r="F164" s="328"/>
      <c r="G164" s="328"/>
      <c r="H164" s="328"/>
      <c r="I164" s="328"/>
      <c r="J164" s="328"/>
      <c r="K164" s="328"/>
      <c r="L164" s="328"/>
      <c r="M164" s="328"/>
      <c r="N164" s="328"/>
    </row>
    <row r="165" spans="5:14">
      <c r="E165" s="328"/>
      <c r="F165" s="330"/>
      <c r="G165" s="330"/>
      <c r="H165" s="328"/>
      <c r="I165" s="328"/>
      <c r="J165" s="328"/>
      <c r="K165" s="328"/>
      <c r="L165" s="328"/>
      <c r="M165" s="328"/>
      <c r="N165" s="328"/>
    </row>
    <row r="166" spans="5:14">
      <c r="E166" s="328"/>
      <c r="F166" s="330"/>
      <c r="G166" s="330"/>
      <c r="H166" s="328"/>
      <c r="I166" s="328"/>
      <c r="J166" s="328"/>
      <c r="K166" s="328"/>
      <c r="L166" s="328"/>
      <c r="M166" s="328"/>
      <c r="N166" s="328"/>
    </row>
    <row r="167" spans="5:14">
      <c r="E167" s="328"/>
      <c r="F167" s="330"/>
      <c r="G167" s="330"/>
      <c r="H167" s="328"/>
      <c r="I167" s="330"/>
      <c r="J167" s="330"/>
      <c r="K167" s="328"/>
      <c r="L167" s="328"/>
      <c r="M167" s="328"/>
      <c r="N167" s="328"/>
    </row>
    <row r="168" spans="5:14">
      <c r="E168" s="328"/>
      <c r="F168" s="330"/>
      <c r="G168" s="330"/>
      <c r="H168" s="330"/>
      <c r="I168" s="330"/>
      <c r="J168" s="330"/>
      <c r="K168" s="328"/>
      <c r="L168" s="328"/>
      <c r="M168" s="328"/>
      <c r="N168" s="328"/>
    </row>
    <row r="169" spans="5:14">
      <c r="E169" s="328"/>
      <c r="F169" s="330"/>
      <c r="G169" s="330"/>
      <c r="H169" s="328"/>
      <c r="I169" s="330"/>
      <c r="J169" s="330"/>
      <c r="K169" s="328"/>
      <c r="L169" s="328"/>
      <c r="M169" s="328"/>
      <c r="N169" s="328"/>
    </row>
    <row r="170" spans="5:14">
      <c r="E170" s="328"/>
      <c r="F170" s="330"/>
      <c r="G170" s="330"/>
      <c r="H170" s="328"/>
      <c r="I170" s="328"/>
      <c r="J170" s="328"/>
      <c r="K170" s="328"/>
      <c r="L170" s="328"/>
      <c r="M170" s="328"/>
      <c r="N170" s="328"/>
    </row>
    <row r="171" spans="5:14">
      <c r="E171" s="328"/>
      <c r="F171" s="330"/>
      <c r="G171" s="330"/>
      <c r="H171" s="328"/>
      <c r="I171" s="328"/>
      <c r="J171" s="328"/>
      <c r="K171" s="328"/>
      <c r="L171" s="328"/>
      <c r="M171" s="328"/>
      <c r="N171" s="328"/>
    </row>
    <row r="172" spans="5:14">
      <c r="E172" s="328"/>
      <c r="F172" s="330"/>
      <c r="G172" s="330"/>
      <c r="H172" s="328"/>
      <c r="I172" s="328"/>
      <c r="J172" s="328"/>
      <c r="K172" s="328"/>
      <c r="L172" s="328"/>
      <c r="M172" s="328"/>
      <c r="N172" s="328"/>
    </row>
    <row r="173" spans="5:14">
      <c r="E173" s="328"/>
      <c r="F173" s="330"/>
      <c r="G173" s="330"/>
      <c r="H173" s="328"/>
      <c r="I173" s="330"/>
      <c r="J173" s="330"/>
      <c r="K173" s="328"/>
      <c r="L173" s="328"/>
      <c r="M173" s="328"/>
      <c r="N173" s="328"/>
    </row>
    <row r="174" spans="5:14">
      <c r="E174" s="328"/>
      <c r="F174" s="330"/>
      <c r="G174" s="330"/>
      <c r="H174" s="328"/>
      <c r="I174" s="328"/>
      <c r="J174" s="328"/>
      <c r="K174" s="328"/>
      <c r="L174" s="328"/>
      <c r="M174" s="328"/>
      <c r="N174" s="328"/>
    </row>
    <row r="175" spans="5:14">
      <c r="E175" s="328"/>
      <c r="F175" s="330"/>
      <c r="G175" s="330"/>
      <c r="H175" s="328"/>
      <c r="I175" s="328"/>
      <c r="J175" s="328"/>
      <c r="K175" s="328"/>
      <c r="L175" s="328"/>
      <c r="M175" s="328"/>
      <c r="N175" s="328"/>
    </row>
    <row r="176" spans="5:14">
      <c r="E176" s="328"/>
      <c r="F176" s="330"/>
      <c r="G176" s="330"/>
      <c r="H176" s="330"/>
      <c r="I176" s="328"/>
      <c r="J176" s="328"/>
      <c r="K176" s="328"/>
      <c r="L176" s="328"/>
      <c r="M176" s="328"/>
      <c r="N176" s="328"/>
    </row>
    <row r="177" spans="5:14">
      <c r="E177" s="328"/>
      <c r="F177" s="330"/>
      <c r="G177" s="330"/>
      <c r="H177" s="330"/>
      <c r="I177" s="328"/>
      <c r="J177" s="328"/>
      <c r="K177" s="328"/>
      <c r="L177" s="328"/>
      <c r="M177" s="328"/>
      <c r="N177" s="328"/>
    </row>
    <row r="178" spans="5:14">
      <c r="E178" s="328"/>
      <c r="F178" s="330"/>
      <c r="G178" s="330"/>
      <c r="H178" s="328"/>
      <c r="I178" s="328"/>
      <c r="J178" s="328"/>
      <c r="K178" s="328"/>
      <c r="L178" s="328"/>
      <c r="M178" s="328"/>
      <c r="N178" s="328"/>
    </row>
    <row r="179" spans="5:14">
      <c r="E179" s="328"/>
      <c r="F179" s="330"/>
      <c r="G179" s="330"/>
      <c r="H179" s="328"/>
      <c r="I179" s="328"/>
      <c r="J179" s="328"/>
      <c r="K179" s="328"/>
      <c r="L179" s="328"/>
      <c r="M179" s="328"/>
      <c r="N179" s="328"/>
    </row>
    <row r="180" spans="5:14">
      <c r="E180" s="335"/>
      <c r="F180" s="328"/>
      <c r="G180" s="328"/>
      <c r="H180" s="328"/>
      <c r="I180" s="328"/>
      <c r="J180" s="328"/>
      <c r="K180" s="328"/>
      <c r="L180" s="328"/>
      <c r="M180" s="328"/>
      <c r="N180" s="328"/>
    </row>
    <row r="181" spans="5:14">
      <c r="E181" s="328"/>
      <c r="F181" s="330"/>
      <c r="G181" s="330"/>
      <c r="H181" s="328"/>
      <c r="I181" s="328"/>
      <c r="J181" s="328"/>
      <c r="K181" s="328"/>
      <c r="L181" s="328"/>
      <c r="M181" s="328"/>
      <c r="N181" s="328"/>
    </row>
    <row r="182" spans="5:14">
      <c r="E182" s="328"/>
      <c r="F182" s="330"/>
      <c r="G182" s="330"/>
      <c r="H182" s="328"/>
      <c r="I182" s="328"/>
      <c r="J182" s="328"/>
      <c r="K182" s="328"/>
      <c r="L182" s="328"/>
      <c r="M182" s="328"/>
      <c r="N182" s="328"/>
    </row>
    <row r="183" spans="5:14">
      <c r="E183" s="328"/>
      <c r="F183" s="330"/>
      <c r="G183" s="330"/>
      <c r="H183" s="328"/>
      <c r="I183" s="328"/>
      <c r="J183" s="328"/>
      <c r="K183" s="328"/>
      <c r="L183" s="328"/>
      <c r="M183" s="328"/>
      <c r="N183" s="328"/>
    </row>
    <row r="184" spans="5:14">
      <c r="E184" s="328"/>
      <c r="F184" s="330"/>
      <c r="G184" s="330"/>
      <c r="H184" s="328"/>
      <c r="I184" s="328"/>
      <c r="J184" s="328"/>
      <c r="K184" s="328"/>
      <c r="L184" s="328"/>
      <c r="M184" s="328"/>
      <c r="N184" s="328"/>
    </row>
    <row r="185" spans="5:14">
      <c r="E185" s="328"/>
      <c r="F185" s="330"/>
      <c r="G185" s="330"/>
      <c r="H185" s="328"/>
      <c r="I185" s="328"/>
      <c r="J185" s="328"/>
      <c r="K185" s="328"/>
      <c r="L185" s="328"/>
      <c r="M185" s="328"/>
      <c r="N185" s="328"/>
    </row>
    <row r="186" spans="5:14">
      <c r="E186" s="328"/>
      <c r="F186" s="330"/>
      <c r="G186" s="330"/>
      <c r="H186" s="328"/>
      <c r="I186" s="328"/>
      <c r="J186" s="328"/>
      <c r="K186" s="328"/>
      <c r="L186" s="328"/>
      <c r="M186" s="328"/>
      <c r="N186" s="328"/>
    </row>
    <row r="187" spans="5:14">
      <c r="E187" s="328"/>
      <c r="F187" s="330"/>
      <c r="G187" s="330"/>
      <c r="H187" s="328"/>
      <c r="I187" s="328"/>
      <c r="J187" s="328"/>
      <c r="K187" s="328"/>
      <c r="L187" s="328"/>
      <c r="M187" s="328"/>
      <c r="N187" s="328"/>
    </row>
    <row r="188" spans="5:14">
      <c r="E188" s="328"/>
      <c r="F188" s="330"/>
      <c r="G188" s="330"/>
      <c r="H188" s="328"/>
      <c r="I188" s="328"/>
      <c r="J188" s="328"/>
      <c r="K188" s="328"/>
      <c r="L188" s="328"/>
      <c r="M188" s="328"/>
      <c r="N188" s="328"/>
    </row>
    <row r="189" spans="5:14">
      <c r="E189" s="328"/>
      <c r="F189" s="330"/>
      <c r="G189" s="330"/>
      <c r="H189" s="328"/>
      <c r="I189" s="328"/>
      <c r="J189" s="328"/>
      <c r="K189" s="328"/>
      <c r="L189" s="328"/>
      <c r="M189" s="328"/>
      <c r="N189" s="328"/>
    </row>
    <row r="190" spans="5:14">
      <c r="E190" s="328"/>
      <c r="F190" s="330"/>
      <c r="G190" s="330"/>
      <c r="H190" s="328"/>
      <c r="I190" s="328"/>
      <c r="J190" s="328"/>
      <c r="K190" s="328"/>
      <c r="L190" s="328"/>
      <c r="M190" s="328"/>
      <c r="N190" s="328"/>
    </row>
    <row r="191" spans="5:14">
      <c r="E191" s="328"/>
      <c r="F191" s="330"/>
      <c r="G191" s="330"/>
      <c r="H191" s="328"/>
      <c r="I191" s="328"/>
      <c r="J191" s="328"/>
      <c r="K191" s="328"/>
      <c r="L191" s="328"/>
      <c r="M191" s="328"/>
      <c r="N191" s="328"/>
    </row>
    <row r="192" spans="5:14">
      <c r="E192" s="328"/>
      <c r="F192" s="328"/>
      <c r="G192" s="328"/>
      <c r="H192" s="328"/>
      <c r="I192" s="328"/>
      <c r="J192" s="328"/>
      <c r="K192" s="328"/>
      <c r="L192" s="328"/>
      <c r="M192" s="328"/>
      <c r="N192" s="328"/>
    </row>
    <row r="193" spans="5:14">
      <c r="E193" s="328"/>
      <c r="F193" s="328"/>
      <c r="G193" s="328"/>
      <c r="H193" s="328"/>
      <c r="I193" s="328"/>
      <c r="J193" s="328"/>
      <c r="K193" s="328"/>
      <c r="L193" s="328"/>
      <c r="M193" s="328"/>
      <c r="N193" s="328"/>
    </row>
    <row r="194" spans="5:14">
      <c r="E194" s="332"/>
      <c r="F194" s="328"/>
      <c r="G194" s="328"/>
      <c r="H194" s="328"/>
      <c r="I194" s="328"/>
      <c r="J194" s="328"/>
      <c r="K194" s="328"/>
      <c r="L194" s="328"/>
      <c r="M194" s="328"/>
      <c r="N194" s="328"/>
    </row>
    <row r="195" spans="5:14">
      <c r="E195" s="328"/>
      <c r="F195" s="330"/>
      <c r="G195" s="330"/>
      <c r="H195" s="330"/>
      <c r="I195" s="330"/>
      <c r="J195" s="330"/>
      <c r="K195" s="330"/>
      <c r="L195" s="328"/>
      <c r="M195" s="328"/>
      <c r="N195" s="328"/>
    </row>
    <row r="196" spans="5:14">
      <c r="E196" s="328"/>
      <c r="F196" s="330"/>
      <c r="G196" s="330"/>
      <c r="H196" s="330"/>
      <c r="I196" s="330"/>
      <c r="J196" s="330"/>
      <c r="K196" s="330"/>
      <c r="L196" s="328"/>
      <c r="M196" s="328"/>
      <c r="N196" s="328"/>
    </row>
    <row r="197" spans="5:14">
      <c r="E197" s="328"/>
      <c r="F197" s="330"/>
      <c r="G197" s="330"/>
      <c r="H197" s="330"/>
      <c r="I197" s="330"/>
      <c r="J197" s="330"/>
      <c r="K197" s="330"/>
      <c r="L197" s="328"/>
      <c r="M197" s="328"/>
      <c r="N197" s="328"/>
    </row>
    <row r="198" spans="5:14">
      <c r="E198" s="328"/>
      <c r="F198" s="330"/>
      <c r="G198" s="330"/>
      <c r="H198" s="330"/>
      <c r="I198" s="330"/>
      <c r="J198" s="330"/>
      <c r="K198" s="330"/>
      <c r="L198" s="328"/>
      <c r="M198" s="328"/>
      <c r="N198" s="328"/>
    </row>
    <row r="199" spans="5:14">
      <c r="E199" s="328"/>
      <c r="F199" s="330"/>
      <c r="G199" s="330"/>
      <c r="H199" s="330"/>
      <c r="I199" s="330"/>
      <c r="J199" s="330"/>
      <c r="K199" s="330"/>
      <c r="L199" s="328"/>
      <c r="M199" s="328"/>
      <c r="N199" s="328"/>
    </row>
    <row r="200" spans="5:14">
      <c r="E200" s="328"/>
      <c r="F200" s="330"/>
      <c r="G200" s="330"/>
      <c r="H200" s="330"/>
      <c r="I200" s="330"/>
      <c r="J200" s="330"/>
      <c r="K200" s="330"/>
      <c r="L200" s="328"/>
      <c r="M200" s="328"/>
      <c r="N200" s="328"/>
    </row>
    <row r="201" spans="5:14">
      <c r="E201" s="328"/>
      <c r="F201" s="330"/>
      <c r="G201" s="330"/>
      <c r="H201" s="330"/>
      <c r="I201" s="330"/>
      <c r="J201" s="330"/>
      <c r="K201" s="330"/>
      <c r="L201" s="328"/>
      <c r="M201" s="328"/>
      <c r="N201" s="328"/>
    </row>
    <row r="202" spans="5:14">
      <c r="E202" s="328"/>
      <c r="F202" s="330"/>
      <c r="G202" s="330"/>
      <c r="H202" s="330"/>
      <c r="I202" s="330"/>
      <c r="J202" s="330"/>
      <c r="K202" s="330"/>
      <c r="L202" s="328"/>
      <c r="M202" s="328"/>
      <c r="N202" s="328"/>
    </row>
    <row r="203" spans="5:14">
      <c r="E203" s="328"/>
      <c r="F203" s="330"/>
      <c r="G203" s="330"/>
      <c r="H203" s="330"/>
      <c r="I203" s="330"/>
      <c r="J203" s="330"/>
      <c r="K203" s="330"/>
      <c r="L203" s="328"/>
      <c r="M203" s="328"/>
      <c r="N203" s="328"/>
    </row>
    <row r="204" spans="5:14">
      <c r="E204" s="328"/>
      <c r="F204" s="330"/>
      <c r="G204" s="330"/>
      <c r="H204" s="330"/>
      <c r="I204" s="330"/>
      <c r="J204" s="330"/>
      <c r="K204" s="330"/>
      <c r="L204" s="328"/>
      <c r="M204" s="328"/>
      <c r="N204" s="328"/>
    </row>
    <row r="205" spans="5:14">
      <c r="E205" s="328"/>
      <c r="F205" s="328"/>
      <c r="G205" s="328"/>
      <c r="H205" s="328"/>
      <c r="I205" s="328"/>
      <c r="J205" s="328"/>
      <c r="K205" s="328"/>
      <c r="L205" s="328"/>
      <c r="M205" s="328"/>
      <c r="N205" s="328"/>
    </row>
    <row r="206" spans="5:14">
      <c r="E206" s="328"/>
      <c r="F206" s="328"/>
      <c r="G206" s="328"/>
      <c r="H206" s="328"/>
      <c r="I206" s="328"/>
      <c r="J206" s="328"/>
      <c r="K206" s="328"/>
      <c r="L206" s="328"/>
      <c r="M206" s="328"/>
      <c r="N206" s="328"/>
    </row>
    <row r="207" spans="5:14">
      <c r="E207" s="328"/>
      <c r="F207" s="328"/>
      <c r="G207" s="328"/>
      <c r="H207" s="328"/>
      <c r="I207" s="328"/>
      <c r="J207" s="328"/>
      <c r="K207" s="328"/>
      <c r="L207" s="328"/>
      <c r="M207" s="328"/>
      <c r="N207" s="328"/>
    </row>
    <row r="208" spans="5:14">
      <c r="E208" s="328"/>
      <c r="F208" s="330"/>
      <c r="G208" s="330"/>
      <c r="H208" s="328"/>
      <c r="I208" s="328"/>
      <c r="J208" s="328"/>
      <c r="K208" s="328"/>
      <c r="L208" s="328"/>
      <c r="M208" s="328"/>
      <c r="N208" s="328"/>
    </row>
    <row r="209" spans="5:14">
      <c r="E209" s="328"/>
      <c r="F209" s="330"/>
      <c r="G209" s="330"/>
      <c r="H209" s="328"/>
      <c r="I209" s="328"/>
      <c r="J209" s="328"/>
      <c r="K209" s="328"/>
      <c r="L209" s="328"/>
      <c r="M209" s="328"/>
      <c r="N209" s="328"/>
    </row>
    <row r="210" spans="5:14">
      <c r="E210" s="328"/>
      <c r="F210" s="337"/>
      <c r="G210" s="337"/>
      <c r="H210" s="328"/>
      <c r="I210" s="328"/>
      <c r="J210" s="328"/>
      <c r="K210" s="328"/>
      <c r="L210" s="328"/>
      <c r="M210" s="328"/>
      <c r="N210" s="328"/>
    </row>
    <row r="211" spans="5:14">
      <c r="E211" s="328"/>
      <c r="F211" s="330"/>
      <c r="G211" s="330"/>
      <c r="H211" s="328"/>
      <c r="I211" s="328"/>
      <c r="J211" s="328"/>
      <c r="K211" s="328"/>
      <c r="L211" s="328"/>
      <c r="M211" s="328"/>
      <c r="N211" s="328"/>
    </row>
    <row r="212" spans="5:14">
      <c r="E212" s="328"/>
      <c r="F212" s="337"/>
      <c r="G212" s="337"/>
      <c r="H212" s="328"/>
      <c r="I212" s="328"/>
      <c r="J212" s="328"/>
      <c r="K212" s="328"/>
      <c r="L212" s="328"/>
      <c r="M212" s="328"/>
      <c r="N212" s="328"/>
    </row>
    <row r="213" spans="5:14">
      <c r="E213" s="328"/>
      <c r="F213" s="337"/>
      <c r="G213" s="337"/>
      <c r="H213" s="328"/>
      <c r="I213" s="328"/>
      <c r="J213" s="328"/>
      <c r="K213" s="328"/>
      <c r="L213" s="328"/>
      <c r="M213" s="328"/>
      <c r="N213" s="328"/>
    </row>
    <row r="214" spans="5:14">
      <c r="E214" s="328"/>
      <c r="F214" s="330"/>
      <c r="G214" s="330"/>
      <c r="H214" s="328"/>
      <c r="I214" s="328"/>
      <c r="J214" s="328"/>
      <c r="K214" s="328"/>
      <c r="L214" s="328"/>
      <c r="M214" s="328"/>
      <c r="N214" s="328"/>
    </row>
    <row r="215" spans="5:14">
      <c r="E215" s="328"/>
      <c r="F215" s="330"/>
      <c r="G215" s="330"/>
      <c r="H215" s="328"/>
      <c r="I215" s="328"/>
      <c r="J215" s="328"/>
      <c r="K215" s="328"/>
      <c r="L215" s="328"/>
      <c r="M215" s="328"/>
      <c r="N215" s="328"/>
    </row>
    <row r="216" spans="5:14">
      <c r="E216" s="328"/>
      <c r="F216" s="337"/>
      <c r="G216" s="337"/>
      <c r="H216" s="328"/>
      <c r="I216" s="328"/>
      <c r="J216" s="328"/>
      <c r="K216" s="328"/>
      <c r="L216" s="328"/>
      <c r="M216" s="328"/>
      <c r="N216" s="328"/>
    </row>
    <row r="217" spans="5:14">
      <c r="E217" s="328"/>
      <c r="F217" s="330"/>
      <c r="G217" s="330"/>
      <c r="H217" s="328"/>
      <c r="I217" s="328"/>
      <c r="J217" s="328"/>
      <c r="K217" s="328"/>
      <c r="L217" s="328"/>
      <c r="M217" s="328"/>
      <c r="N217" s="328"/>
    </row>
    <row r="218" spans="5:14">
      <c r="E218" s="328"/>
      <c r="F218" s="337"/>
      <c r="G218" s="337"/>
      <c r="H218" s="328"/>
      <c r="I218" s="328"/>
      <c r="J218" s="328"/>
      <c r="K218" s="328"/>
      <c r="L218" s="328"/>
      <c r="M218" s="328"/>
      <c r="N218" s="328"/>
    </row>
    <row r="219" spans="5:14">
      <c r="E219" s="328"/>
      <c r="F219" s="337"/>
      <c r="G219" s="337"/>
      <c r="H219" s="328"/>
      <c r="I219" s="328"/>
      <c r="J219" s="328"/>
      <c r="K219" s="328"/>
      <c r="L219" s="328"/>
      <c r="M219" s="328"/>
      <c r="N219" s="328"/>
    </row>
    <row r="220" spans="5:14">
      <c r="E220" s="328"/>
      <c r="F220" s="337"/>
      <c r="G220" s="337"/>
      <c r="H220" s="328"/>
      <c r="I220" s="328"/>
      <c r="J220" s="328"/>
      <c r="K220" s="328"/>
      <c r="L220" s="328"/>
      <c r="M220" s="328"/>
      <c r="N220" s="328"/>
    </row>
    <row r="221" spans="5:14">
      <c r="E221" s="328"/>
      <c r="F221" s="337"/>
      <c r="G221" s="337"/>
      <c r="H221" s="328"/>
      <c r="I221" s="328"/>
      <c r="J221" s="328"/>
      <c r="K221" s="328"/>
      <c r="L221" s="328"/>
      <c r="M221" s="328"/>
      <c r="N221" s="328"/>
    </row>
    <row r="222" spans="5:14">
      <c r="E222" s="328"/>
      <c r="F222" s="328"/>
      <c r="G222" s="328"/>
      <c r="H222" s="328"/>
      <c r="I222" s="328"/>
      <c r="J222" s="328"/>
      <c r="K222" s="328"/>
      <c r="L222" s="328"/>
      <c r="M222" s="328"/>
      <c r="N222" s="328"/>
    </row>
    <row r="223" spans="5:14">
      <c r="E223" s="328"/>
      <c r="F223" s="332"/>
      <c r="G223" s="332"/>
      <c r="H223" s="328"/>
      <c r="I223" s="328"/>
      <c r="J223" s="328"/>
      <c r="K223" s="328"/>
      <c r="L223" s="328"/>
      <c r="M223" s="328"/>
      <c r="N223" s="328"/>
    </row>
    <row r="224" spans="5:14">
      <c r="E224" s="328"/>
      <c r="F224" s="328"/>
      <c r="G224" s="328"/>
      <c r="H224" s="328"/>
      <c r="I224" s="328"/>
      <c r="J224" s="328"/>
      <c r="K224" s="328"/>
      <c r="L224" s="328"/>
      <c r="M224" s="328"/>
      <c r="N224" s="328"/>
    </row>
  </sheetData>
  <mergeCells count="127">
    <mergeCell ref="C104:E104"/>
    <mergeCell ref="C105:E105"/>
    <mergeCell ref="B106:E106"/>
    <mergeCell ref="B109:E109"/>
    <mergeCell ref="B97:E97"/>
    <mergeCell ref="B98:B105"/>
    <mergeCell ref="C98:E98"/>
    <mergeCell ref="C99:E99"/>
    <mergeCell ref="C100:E100"/>
    <mergeCell ref="C101:E101"/>
    <mergeCell ref="C102:E102"/>
    <mergeCell ref="C103:E103"/>
    <mergeCell ref="B96:E96"/>
    <mergeCell ref="B84:E84"/>
    <mergeCell ref="B85:B90"/>
    <mergeCell ref="C85:E85"/>
    <mergeCell ref="C86:C87"/>
    <mergeCell ref="D86:E86"/>
    <mergeCell ref="D87:E87"/>
    <mergeCell ref="C88:E88"/>
    <mergeCell ref="B95:E95"/>
    <mergeCell ref="D90:E90"/>
    <mergeCell ref="C91:E91"/>
    <mergeCell ref="B92:E92"/>
    <mergeCell ref="C93:E93"/>
    <mergeCell ref="D67:E67"/>
    <mergeCell ref="C69:E69"/>
    <mergeCell ref="C94:E94"/>
    <mergeCell ref="B70:E70"/>
    <mergeCell ref="B71:E71"/>
    <mergeCell ref="B72:B74"/>
    <mergeCell ref="C72:E72"/>
    <mergeCell ref="C73:E73"/>
    <mergeCell ref="C74:E74"/>
    <mergeCell ref="C68:E68"/>
    <mergeCell ref="B75:E75"/>
    <mergeCell ref="B76:B83"/>
    <mergeCell ref="C76:E76"/>
    <mergeCell ref="C77:E77"/>
    <mergeCell ref="C78:E78"/>
    <mergeCell ref="C79:E79"/>
    <mergeCell ref="C89:C90"/>
    <mergeCell ref="D89:E89"/>
    <mergeCell ref="C83:E83"/>
    <mergeCell ref="C82:E82"/>
    <mergeCell ref="B61:E61"/>
    <mergeCell ref="C80:E80"/>
    <mergeCell ref="C81:E81"/>
    <mergeCell ref="B62:B69"/>
    <mergeCell ref="C62:E62"/>
    <mergeCell ref="C63:C64"/>
    <mergeCell ref="C52:C56"/>
    <mergeCell ref="D52:E52"/>
    <mergeCell ref="C49:C50"/>
    <mergeCell ref="D55:E55"/>
    <mergeCell ref="D56:E56"/>
    <mergeCell ref="B57:E57"/>
    <mergeCell ref="B58:E58"/>
    <mergeCell ref="B59:B60"/>
    <mergeCell ref="C59:E59"/>
    <mergeCell ref="C60:E60"/>
    <mergeCell ref="D53:E53"/>
    <mergeCell ref="D54:E54"/>
    <mergeCell ref="C51:E51"/>
    <mergeCell ref="D63:E63"/>
    <mergeCell ref="D64:E64"/>
    <mergeCell ref="C65:E65"/>
    <mergeCell ref="C66:C67"/>
    <mergeCell ref="D66:E66"/>
    <mergeCell ref="C41:E41"/>
    <mergeCell ref="C42:C47"/>
    <mergeCell ref="D42:E42"/>
    <mergeCell ref="C31:E31"/>
    <mergeCell ref="B32:E32"/>
    <mergeCell ref="B33:B56"/>
    <mergeCell ref="C33:E33"/>
    <mergeCell ref="C34:C35"/>
    <mergeCell ref="D34:E34"/>
    <mergeCell ref="D35:E35"/>
    <mergeCell ref="C36:E36"/>
    <mergeCell ref="D49:E49"/>
    <mergeCell ref="D50:E50"/>
    <mergeCell ref="D46:E46"/>
    <mergeCell ref="D38:E38"/>
    <mergeCell ref="D39:E39"/>
    <mergeCell ref="C40:E40"/>
    <mergeCell ref="D43:E43"/>
    <mergeCell ref="D44:E44"/>
    <mergeCell ref="D45:E45"/>
    <mergeCell ref="D37:E37"/>
    <mergeCell ref="D47:E47"/>
    <mergeCell ref="C48:E48"/>
    <mergeCell ref="C37:C39"/>
    <mergeCell ref="C22:E22"/>
    <mergeCell ref="C23:C24"/>
    <mergeCell ref="C26:C30"/>
    <mergeCell ref="D26:E26"/>
    <mergeCell ref="D27:E27"/>
    <mergeCell ref="D28:E28"/>
    <mergeCell ref="D29:E29"/>
    <mergeCell ref="D30:E30"/>
    <mergeCell ref="D23:E23"/>
    <mergeCell ref="D24:E24"/>
    <mergeCell ref="H3:I3"/>
    <mergeCell ref="B6:E6"/>
    <mergeCell ref="B7:B31"/>
    <mergeCell ref="C7:E7"/>
    <mergeCell ref="C8:C9"/>
    <mergeCell ref="D8:E8"/>
    <mergeCell ref="D9:E9"/>
    <mergeCell ref="C10:E10"/>
    <mergeCell ref="C11:C13"/>
    <mergeCell ref="F4:I4"/>
    <mergeCell ref="B4:E5"/>
    <mergeCell ref="D11:E11"/>
    <mergeCell ref="D12:E12"/>
    <mergeCell ref="D13:E13"/>
    <mergeCell ref="C14:E14"/>
    <mergeCell ref="C15:E15"/>
    <mergeCell ref="C16:C21"/>
    <mergeCell ref="D16:E16"/>
    <mergeCell ref="D17:E17"/>
    <mergeCell ref="D18:E18"/>
    <mergeCell ref="D19:E19"/>
    <mergeCell ref="C25:E25"/>
    <mergeCell ref="D20:E20"/>
    <mergeCell ref="D21:E2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18"/>
  <sheetViews>
    <sheetView workbookViewId="0">
      <selection activeCell="K23" sqref="K23"/>
    </sheetView>
  </sheetViews>
  <sheetFormatPr defaultRowHeight="12.75"/>
  <cols>
    <col min="1" max="1" width="3.42578125" style="338" customWidth="1"/>
    <col min="2" max="3" width="2.140625" style="338" customWidth="1"/>
    <col min="4" max="4" width="2.42578125" style="338" customWidth="1"/>
    <col min="5" max="5" width="58.42578125" style="338" customWidth="1"/>
    <col min="6" max="6" width="13.5703125" style="339" customWidth="1"/>
    <col min="7" max="7" width="13" style="339" customWidth="1"/>
    <col min="8" max="8" width="11.42578125" style="339" customWidth="1"/>
    <col min="9" max="9" width="14.28515625" style="339" customWidth="1"/>
    <col min="10" max="10" width="9.140625" style="339"/>
    <col min="11" max="11" width="10.140625" style="339" bestFit="1" customWidth="1"/>
    <col min="12" max="33" width="9.140625" style="339"/>
    <col min="34" max="16384" width="9.140625" style="338"/>
  </cols>
  <sheetData>
    <row r="1" spans="2:14" s="339" customFormat="1">
      <c r="B1" s="338"/>
      <c r="C1" s="338"/>
      <c r="D1" s="338"/>
      <c r="E1" s="338"/>
      <c r="F1" s="338"/>
      <c r="G1" s="338"/>
    </row>
    <row r="2" spans="2:14" s="339" customFormat="1">
      <c r="B2" s="338"/>
      <c r="C2" s="338"/>
      <c r="D2" s="338"/>
      <c r="E2" s="317" t="s">
        <v>394</v>
      </c>
      <c r="F2" s="338"/>
      <c r="G2" s="338"/>
      <c r="H2" s="340"/>
      <c r="I2" s="340"/>
    </row>
    <row r="3" spans="2:14" s="339" customFormat="1" ht="13.5" thickBot="1">
      <c r="B3" s="338"/>
      <c r="C3" s="338"/>
      <c r="D3" s="338"/>
      <c r="E3" s="338"/>
      <c r="F3" s="338"/>
      <c r="G3" s="338"/>
      <c r="H3" s="1181" t="s">
        <v>395</v>
      </c>
      <c r="I3" s="1181"/>
    </row>
    <row r="4" spans="2:14" s="339" customFormat="1" ht="13.5" thickBot="1">
      <c r="B4" s="1196" t="s">
        <v>394</v>
      </c>
      <c r="C4" s="1197"/>
      <c r="D4" s="1197"/>
      <c r="E4" s="1198"/>
      <c r="F4" s="1262" t="s">
        <v>548</v>
      </c>
      <c r="G4" s="1263"/>
      <c r="H4" s="1263"/>
      <c r="I4" s="1264"/>
    </row>
    <row r="5" spans="2:14" s="339" customFormat="1" ht="39" thickBot="1">
      <c r="B5" s="1199"/>
      <c r="C5" s="1200"/>
      <c r="D5" s="1200"/>
      <c r="E5" s="1201"/>
      <c r="F5" s="372" t="s">
        <v>502</v>
      </c>
      <c r="G5" s="341" t="s">
        <v>503</v>
      </c>
      <c r="H5" s="342" t="s">
        <v>398</v>
      </c>
      <c r="I5" s="343" t="s">
        <v>399</v>
      </c>
    </row>
    <row r="6" spans="2:14" s="339" customFormat="1">
      <c r="B6" s="1260" t="s">
        <v>400</v>
      </c>
      <c r="C6" s="1260"/>
      <c r="D6" s="1260"/>
      <c r="E6" s="1261"/>
      <c r="F6" s="344">
        <v>6705.5259999999998</v>
      </c>
      <c r="G6" s="344">
        <v>2799.2772681460001</v>
      </c>
      <c r="H6" s="345">
        <v>366.51158000000004</v>
      </c>
      <c r="I6" s="346">
        <v>9871.3148481460012</v>
      </c>
      <c r="K6" s="347"/>
      <c r="L6" s="347"/>
      <c r="M6" s="347"/>
      <c r="N6" s="347"/>
    </row>
    <row r="7" spans="2:14" s="339" customFormat="1">
      <c r="B7" s="348"/>
      <c r="C7" s="1186" t="s">
        <v>401</v>
      </c>
      <c r="D7" s="1187"/>
      <c r="E7" s="1187"/>
      <c r="F7" s="349">
        <v>2916.136</v>
      </c>
      <c r="G7" s="349">
        <v>1290.4822949859999</v>
      </c>
      <c r="H7" s="350">
        <v>76.513710000000003</v>
      </c>
      <c r="I7" s="351">
        <v>4283.1320049860005</v>
      </c>
      <c r="K7" s="347"/>
      <c r="L7" s="347"/>
      <c r="M7" s="347"/>
      <c r="N7" s="347"/>
    </row>
    <row r="8" spans="2:14" s="339" customFormat="1">
      <c r="B8" s="352"/>
      <c r="C8" s="352"/>
      <c r="D8" s="1190" t="s">
        <v>402</v>
      </c>
      <c r="E8" s="1191"/>
      <c r="F8" s="349">
        <v>2900.8620000000001</v>
      </c>
      <c r="G8" s="349">
        <v>1289.4942949860001</v>
      </c>
      <c r="H8" s="350">
        <v>76.5137</v>
      </c>
      <c r="I8" s="351">
        <v>4266.8699949860002</v>
      </c>
      <c r="K8" s="347"/>
      <c r="L8" s="347"/>
      <c r="M8" s="347"/>
      <c r="N8" s="347"/>
    </row>
    <row r="9" spans="2:14" s="339" customFormat="1">
      <c r="B9" s="352"/>
      <c r="C9" s="352"/>
      <c r="D9" s="1190" t="s">
        <v>403</v>
      </c>
      <c r="E9" s="1191"/>
      <c r="F9" s="349">
        <v>15.273999999999999</v>
      </c>
      <c r="G9" s="349">
        <v>0.98799999999999999</v>
      </c>
      <c r="H9" s="350">
        <v>1.0000000000000001E-5</v>
      </c>
      <c r="I9" s="351">
        <v>16.26201</v>
      </c>
      <c r="K9" s="347"/>
      <c r="L9" s="347"/>
      <c r="M9" s="347"/>
      <c r="N9" s="347"/>
    </row>
    <row r="10" spans="2:14" s="339" customFormat="1">
      <c r="B10" s="348"/>
      <c r="C10" s="1190" t="s">
        <v>404</v>
      </c>
      <c r="D10" s="1190"/>
      <c r="E10" s="1191"/>
      <c r="F10" s="349">
        <v>251.38499999999999</v>
      </c>
      <c r="G10" s="349">
        <v>67.102999999999994</v>
      </c>
      <c r="H10" s="350">
        <v>21.56288</v>
      </c>
      <c r="I10" s="351">
        <v>340.05088000000001</v>
      </c>
      <c r="K10" s="347"/>
      <c r="L10" s="347"/>
      <c r="M10" s="347"/>
      <c r="N10" s="347"/>
    </row>
    <row r="11" spans="2:14" s="339" customFormat="1">
      <c r="B11" s="352"/>
      <c r="C11" s="352"/>
      <c r="D11" s="1191" t="s">
        <v>405</v>
      </c>
      <c r="E11" s="1202"/>
      <c r="F11" s="349">
        <v>251.38300000000001</v>
      </c>
      <c r="G11" s="349">
        <v>66.347999999999999</v>
      </c>
      <c r="H11" s="350">
        <v>21.56288</v>
      </c>
      <c r="I11" s="351">
        <v>339.29388</v>
      </c>
      <c r="K11" s="347"/>
      <c r="L11" s="347"/>
      <c r="M11" s="347"/>
      <c r="N11" s="347"/>
    </row>
    <row r="12" spans="2:14" s="339" customFormat="1">
      <c r="B12" s="352"/>
      <c r="C12" s="352"/>
      <c r="D12" s="1191" t="s">
        <v>406</v>
      </c>
      <c r="E12" s="1202"/>
      <c r="F12" s="349">
        <v>2E-3</v>
      </c>
      <c r="G12" s="349">
        <v>0.755</v>
      </c>
      <c r="H12" s="350">
        <v>0</v>
      </c>
      <c r="I12" s="351">
        <v>0.75700000000000001</v>
      </c>
      <c r="K12" s="347"/>
      <c r="L12" s="347"/>
      <c r="M12" s="347"/>
      <c r="N12" s="347"/>
    </row>
    <row r="13" spans="2:14" s="339" customFormat="1" ht="12.75" hidden="1" customHeight="1">
      <c r="B13" s="352"/>
      <c r="C13" s="352"/>
      <c r="D13" s="352" t="s">
        <v>504</v>
      </c>
      <c r="E13" s="353"/>
      <c r="F13" s="349">
        <v>0</v>
      </c>
      <c r="G13" s="349">
        <v>0</v>
      </c>
      <c r="H13" s="350">
        <v>0</v>
      </c>
      <c r="I13" s="351">
        <v>0</v>
      </c>
      <c r="K13" s="347"/>
      <c r="L13" s="347"/>
      <c r="M13" s="347"/>
      <c r="N13" s="347"/>
    </row>
    <row r="14" spans="2:14" s="339" customFormat="1" ht="30.75" customHeight="1">
      <c r="B14" s="354"/>
      <c r="C14" s="1203" t="s">
        <v>408</v>
      </c>
      <c r="D14" s="1203"/>
      <c r="E14" s="1204"/>
      <c r="F14" s="349">
        <v>2.3530000000000002</v>
      </c>
      <c r="G14" s="349">
        <v>1.202</v>
      </c>
      <c r="H14" s="350">
        <v>1.8030000000000001E-2</v>
      </c>
      <c r="I14" s="351">
        <v>3.5730300000000002</v>
      </c>
      <c r="K14" s="347"/>
      <c r="L14" s="347"/>
      <c r="M14" s="347"/>
      <c r="N14" s="347"/>
    </row>
    <row r="15" spans="2:14" s="339" customFormat="1">
      <c r="B15" s="348"/>
      <c r="C15" s="1190" t="s">
        <v>409</v>
      </c>
      <c r="D15" s="1190"/>
      <c r="E15" s="1191"/>
      <c r="F15" s="349">
        <v>677.73</v>
      </c>
      <c r="G15" s="349">
        <v>319.55785700000001</v>
      </c>
      <c r="H15" s="350">
        <v>150.64338000000001</v>
      </c>
      <c r="I15" s="351">
        <v>1147.9312370000002</v>
      </c>
      <c r="K15" s="347"/>
      <c r="L15" s="347"/>
      <c r="M15" s="347"/>
      <c r="N15" s="347"/>
    </row>
    <row r="16" spans="2:14" s="339" customFormat="1">
      <c r="B16" s="352"/>
      <c r="C16" s="352"/>
      <c r="D16" s="1191" t="s">
        <v>410</v>
      </c>
      <c r="E16" s="1202"/>
      <c r="F16" s="349">
        <v>527.29999999999995</v>
      </c>
      <c r="G16" s="349">
        <v>291.30704149999997</v>
      </c>
      <c r="H16" s="350">
        <v>97.559429999999992</v>
      </c>
      <c r="I16" s="351">
        <v>916.16647149999994</v>
      </c>
      <c r="K16" s="347"/>
      <c r="L16" s="347"/>
      <c r="M16" s="347"/>
      <c r="N16" s="347"/>
    </row>
    <row r="17" spans="2:14" s="339" customFormat="1">
      <c r="B17" s="352"/>
      <c r="C17" s="352"/>
      <c r="D17" s="1191" t="s">
        <v>411</v>
      </c>
      <c r="E17" s="1202"/>
      <c r="F17" s="349">
        <v>113.937</v>
      </c>
      <c r="G17" s="349">
        <v>23.001815499999999</v>
      </c>
      <c r="H17" s="350">
        <v>52.22795</v>
      </c>
      <c r="I17" s="351">
        <v>189.16676549999997</v>
      </c>
      <c r="K17" s="347"/>
      <c r="L17" s="347"/>
      <c r="M17" s="347"/>
      <c r="N17" s="347"/>
    </row>
    <row r="18" spans="2:14" s="339" customFormat="1">
      <c r="B18" s="352"/>
      <c r="C18" s="352"/>
      <c r="D18" s="1191" t="s">
        <v>412</v>
      </c>
      <c r="E18" s="1202"/>
      <c r="F18" s="349">
        <v>36.292000000000002</v>
      </c>
      <c r="G18" s="349">
        <v>1.212</v>
      </c>
      <c r="H18" s="350">
        <v>0</v>
      </c>
      <c r="I18" s="351">
        <v>37.503999999999998</v>
      </c>
      <c r="K18" s="347"/>
      <c r="L18" s="347"/>
      <c r="M18" s="347"/>
      <c r="N18" s="347"/>
    </row>
    <row r="19" spans="2:14" s="339" customFormat="1">
      <c r="B19" s="352"/>
      <c r="C19" s="352"/>
      <c r="D19" s="1191" t="s">
        <v>413</v>
      </c>
      <c r="E19" s="1202"/>
      <c r="F19" s="349">
        <v>0</v>
      </c>
      <c r="G19" s="349">
        <v>3.5999999999999997E-2</v>
      </c>
      <c r="H19" s="350">
        <v>0</v>
      </c>
      <c r="I19" s="351">
        <v>3.5999999999999997E-2</v>
      </c>
      <c r="K19" s="347"/>
      <c r="L19" s="347"/>
      <c r="M19" s="347"/>
      <c r="N19" s="347"/>
    </row>
    <row r="20" spans="2:14" s="339" customFormat="1" ht="12.75" hidden="1" customHeight="1">
      <c r="B20" s="352"/>
      <c r="C20" s="352"/>
      <c r="D20" s="352" t="s">
        <v>505</v>
      </c>
      <c r="E20" s="353"/>
      <c r="F20" s="349">
        <v>0</v>
      </c>
      <c r="G20" s="349">
        <v>0</v>
      </c>
      <c r="H20" s="349">
        <v>0</v>
      </c>
      <c r="I20" s="351">
        <v>0</v>
      </c>
      <c r="K20" s="347"/>
      <c r="L20" s="347"/>
      <c r="M20" s="347"/>
      <c r="N20" s="347"/>
    </row>
    <row r="21" spans="2:14" s="339" customFormat="1" ht="12.75" customHeight="1">
      <c r="B21" s="352"/>
      <c r="C21" s="352"/>
      <c r="D21" s="1191" t="s">
        <v>415</v>
      </c>
      <c r="E21" s="1202"/>
      <c r="F21" s="349">
        <v>0.20100000000000001</v>
      </c>
      <c r="G21" s="349">
        <v>4.0010000000000003</v>
      </c>
      <c r="H21" s="350">
        <v>0.85599999999999998</v>
      </c>
      <c r="I21" s="351">
        <v>5.0579999999999998</v>
      </c>
      <c r="K21" s="347"/>
      <c r="L21" s="347"/>
      <c r="M21" s="347"/>
      <c r="N21" s="347"/>
    </row>
    <row r="22" spans="2:14" s="339" customFormat="1">
      <c r="B22" s="352"/>
      <c r="C22" s="1191" t="s">
        <v>416</v>
      </c>
      <c r="D22" s="1202"/>
      <c r="E22" s="1202"/>
      <c r="F22" s="349">
        <v>2579.6819999999998</v>
      </c>
      <c r="G22" s="349">
        <v>1063.2601515399999</v>
      </c>
      <c r="H22" s="350">
        <v>86.947410000000005</v>
      </c>
      <c r="I22" s="351">
        <v>3729.8895615400002</v>
      </c>
      <c r="K22" s="347"/>
      <c r="L22" s="347"/>
      <c r="M22" s="347"/>
      <c r="N22" s="347"/>
    </row>
    <row r="23" spans="2:14" s="339" customFormat="1" ht="27" customHeight="1">
      <c r="B23" s="352"/>
      <c r="C23" s="352"/>
      <c r="D23" s="1206" t="s">
        <v>417</v>
      </c>
      <c r="E23" s="1267"/>
      <c r="F23" s="349">
        <v>5.1769999999999996</v>
      </c>
      <c r="G23" s="349">
        <v>279.14699999999999</v>
      </c>
      <c r="H23" s="350">
        <v>0.57218000000000002</v>
      </c>
      <c r="I23" s="351">
        <v>284.89618000000002</v>
      </c>
      <c r="K23" s="347"/>
      <c r="L23" s="347"/>
      <c r="M23" s="347"/>
      <c r="N23" s="347"/>
    </row>
    <row r="24" spans="2:14" s="339" customFormat="1">
      <c r="B24" s="352"/>
      <c r="C24" s="352"/>
      <c r="D24" s="1191" t="s">
        <v>418</v>
      </c>
      <c r="E24" s="1202"/>
      <c r="F24" s="349">
        <v>2574.5050000000001</v>
      </c>
      <c r="G24" s="349">
        <v>784.11315153999999</v>
      </c>
      <c r="H24" s="350">
        <v>86.375230000000002</v>
      </c>
      <c r="I24" s="351">
        <v>3444.99338154</v>
      </c>
      <c r="K24" s="347"/>
      <c r="L24" s="347"/>
      <c r="M24" s="347"/>
      <c r="N24" s="347"/>
    </row>
    <row r="25" spans="2:14" s="339" customFormat="1">
      <c r="B25" s="352"/>
      <c r="C25" s="1191" t="s">
        <v>419</v>
      </c>
      <c r="D25" s="1202"/>
      <c r="E25" s="1202"/>
      <c r="F25" s="349">
        <v>32.444000000000003</v>
      </c>
      <c r="G25" s="349">
        <v>29.027000000000001</v>
      </c>
      <c r="H25" s="350">
        <v>3.7530100000000002</v>
      </c>
      <c r="I25" s="351">
        <v>65.224010000000007</v>
      </c>
      <c r="K25" s="347"/>
      <c r="L25" s="347"/>
      <c r="M25" s="347"/>
      <c r="N25" s="347"/>
    </row>
    <row r="26" spans="2:14" s="339" customFormat="1" ht="12.75" customHeight="1">
      <c r="B26" s="352"/>
      <c r="C26" s="352"/>
      <c r="D26" s="1205" t="s">
        <v>420</v>
      </c>
      <c r="E26" s="1206"/>
      <c r="F26" s="349">
        <v>2.7E-2</v>
      </c>
      <c r="G26" s="349">
        <v>6.7930000000000001</v>
      </c>
      <c r="H26" s="350">
        <v>0</v>
      </c>
      <c r="I26" s="351">
        <v>6.82</v>
      </c>
      <c r="K26" s="347"/>
      <c r="L26" s="347"/>
      <c r="M26" s="347"/>
      <c r="N26" s="347"/>
    </row>
    <row r="27" spans="2:14" s="339" customFormat="1" ht="12.75" hidden="1" customHeight="1">
      <c r="B27" s="352"/>
      <c r="C27" s="352"/>
      <c r="D27" s="1265" t="s">
        <v>506</v>
      </c>
      <c r="E27" s="1266"/>
      <c r="F27" s="349">
        <v>0</v>
      </c>
      <c r="G27" s="349">
        <v>0</v>
      </c>
      <c r="H27" s="350">
        <v>0</v>
      </c>
      <c r="I27" s="351">
        <v>0</v>
      </c>
      <c r="K27" s="347"/>
      <c r="L27" s="347"/>
      <c r="M27" s="347"/>
      <c r="N27" s="347"/>
    </row>
    <row r="28" spans="2:14" s="339" customFormat="1" ht="12.75" hidden="1" customHeight="1">
      <c r="B28" s="352"/>
      <c r="C28" s="352"/>
      <c r="D28" s="1265" t="s">
        <v>507</v>
      </c>
      <c r="E28" s="1266"/>
      <c r="F28" s="349">
        <v>0</v>
      </c>
      <c r="G28" s="349">
        <v>0</v>
      </c>
      <c r="H28" s="350">
        <v>0</v>
      </c>
      <c r="I28" s="351">
        <v>0</v>
      </c>
      <c r="K28" s="347"/>
      <c r="L28" s="347"/>
      <c r="M28" s="347"/>
      <c r="N28" s="347"/>
    </row>
    <row r="29" spans="2:14" s="339" customFormat="1" ht="12.75" customHeight="1">
      <c r="B29" s="352"/>
      <c r="C29" s="352"/>
      <c r="D29" s="1203" t="s">
        <v>423</v>
      </c>
      <c r="E29" s="1204"/>
      <c r="F29" s="349">
        <v>32.415999999999997</v>
      </c>
      <c r="G29" s="349">
        <v>22.225999999999999</v>
      </c>
      <c r="H29" s="350">
        <v>3.6830100000000003</v>
      </c>
      <c r="I29" s="351">
        <v>58.325009999999999</v>
      </c>
      <c r="K29" s="347"/>
      <c r="L29" s="347"/>
      <c r="M29" s="347"/>
      <c r="N29" s="347"/>
    </row>
    <row r="30" spans="2:14" s="339" customFormat="1">
      <c r="B30" s="352"/>
      <c r="C30" s="352"/>
      <c r="D30" s="1207" t="s">
        <v>424</v>
      </c>
      <c r="E30" s="1208"/>
      <c r="F30" s="349">
        <v>1E-3</v>
      </c>
      <c r="G30" s="349">
        <v>8.0000000000000002E-3</v>
      </c>
      <c r="H30" s="350">
        <v>7.0000000000000007E-2</v>
      </c>
      <c r="I30" s="351">
        <v>7.9000000000000001E-2</v>
      </c>
      <c r="K30" s="347"/>
      <c r="L30" s="347"/>
      <c r="M30" s="347"/>
      <c r="N30" s="347"/>
    </row>
    <row r="31" spans="2:14" s="339" customFormat="1" ht="27" customHeight="1">
      <c r="B31" s="352"/>
      <c r="C31" s="1206" t="s">
        <v>425</v>
      </c>
      <c r="D31" s="1268"/>
      <c r="E31" s="1267"/>
      <c r="F31" s="349">
        <v>245.79599999999999</v>
      </c>
      <c r="G31" s="349">
        <v>28.64496462</v>
      </c>
      <c r="H31" s="350">
        <v>27.073160000000001</v>
      </c>
      <c r="I31" s="351">
        <v>301.51412461999996</v>
      </c>
      <c r="K31" s="347"/>
      <c r="L31" s="347"/>
      <c r="M31" s="347"/>
      <c r="N31" s="347"/>
    </row>
    <row r="32" spans="2:14" s="339" customFormat="1">
      <c r="B32" s="1269" t="s">
        <v>508</v>
      </c>
      <c r="C32" s="1270"/>
      <c r="D32" s="1270"/>
      <c r="E32" s="1271"/>
      <c r="F32" s="355">
        <v>-3167.181</v>
      </c>
      <c r="G32" s="355">
        <v>-1281.7141410000002</v>
      </c>
      <c r="H32" s="356">
        <v>-101.62805</v>
      </c>
      <c r="I32" s="351">
        <v>-4550.5231909999993</v>
      </c>
      <c r="K32" s="347"/>
      <c r="L32" s="347"/>
      <c r="M32" s="347"/>
      <c r="N32" s="347"/>
    </row>
    <row r="33" spans="2:14" s="339" customFormat="1">
      <c r="B33" s="348"/>
      <c r="C33" s="1213" t="s">
        <v>427</v>
      </c>
      <c r="D33" s="1213"/>
      <c r="E33" s="1186"/>
      <c r="F33" s="349">
        <v>-423.61399999999998</v>
      </c>
      <c r="G33" s="349">
        <v>-232.76618300000001</v>
      </c>
      <c r="H33" s="350">
        <v>-15.980499999999999</v>
      </c>
      <c r="I33" s="351">
        <v>-672.36068299999999</v>
      </c>
      <c r="K33" s="347"/>
      <c r="L33" s="347"/>
      <c r="M33" s="347"/>
      <c r="N33" s="347"/>
    </row>
    <row r="34" spans="2:14" s="339" customFormat="1">
      <c r="B34" s="352"/>
      <c r="C34" s="352"/>
      <c r="D34" s="1190" t="s">
        <v>428</v>
      </c>
      <c r="E34" s="1191"/>
      <c r="F34" s="349">
        <v>-396.29899999999998</v>
      </c>
      <c r="G34" s="349">
        <v>-211.16912050000002</v>
      </c>
      <c r="H34" s="350">
        <v>-12.959670000000001</v>
      </c>
      <c r="I34" s="351">
        <v>-620.42779050000001</v>
      </c>
      <c r="K34" s="347"/>
      <c r="L34" s="347"/>
      <c r="M34" s="347"/>
      <c r="N34" s="347"/>
    </row>
    <row r="35" spans="2:14" s="339" customFormat="1">
      <c r="B35" s="352"/>
      <c r="C35" s="352"/>
      <c r="D35" s="1190" t="s">
        <v>429</v>
      </c>
      <c r="E35" s="1191"/>
      <c r="F35" s="349">
        <v>-27.315000000000001</v>
      </c>
      <c r="G35" s="349">
        <v>-21.5970625</v>
      </c>
      <c r="H35" s="350">
        <v>-3.0208300000000001</v>
      </c>
      <c r="I35" s="351">
        <v>-51.932892500000001</v>
      </c>
      <c r="K35" s="347"/>
      <c r="L35" s="347"/>
      <c r="M35" s="347"/>
      <c r="N35" s="347"/>
    </row>
    <row r="36" spans="2:14" s="339" customFormat="1">
      <c r="B36" s="348"/>
      <c r="C36" s="1190" t="s">
        <v>430</v>
      </c>
      <c r="D36" s="1190"/>
      <c r="E36" s="1191"/>
      <c r="F36" s="349">
        <v>-14.515000000000001</v>
      </c>
      <c r="G36" s="349">
        <v>-12.044</v>
      </c>
      <c r="H36" s="350">
        <v>-0.97399999999999998</v>
      </c>
      <c r="I36" s="351">
        <v>-27.533000000000001</v>
      </c>
      <c r="K36" s="347"/>
      <c r="L36" s="347"/>
      <c r="M36" s="347"/>
      <c r="N36" s="347"/>
    </row>
    <row r="37" spans="2:14" s="339" customFormat="1">
      <c r="B37" s="352"/>
      <c r="C37" s="352"/>
      <c r="D37" s="1191" t="s">
        <v>431</v>
      </c>
      <c r="E37" s="1202"/>
      <c r="F37" s="349">
        <v>-14.407</v>
      </c>
      <c r="G37" s="349">
        <v>-12.044</v>
      </c>
      <c r="H37" s="350">
        <v>-0.97299999999999998</v>
      </c>
      <c r="I37" s="351">
        <v>-27.423999999999999</v>
      </c>
      <c r="J37" s="357"/>
      <c r="K37" s="347"/>
      <c r="L37" s="347"/>
      <c r="M37" s="347"/>
      <c r="N37" s="347"/>
    </row>
    <row r="38" spans="2:14" s="339" customFormat="1">
      <c r="B38" s="352"/>
      <c r="C38" s="352"/>
      <c r="D38" s="1191" t="s">
        <v>432</v>
      </c>
      <c r="E38" s="1202"/>
      <c r="F38" s="349">
        <v>-9.0999999999999998E-2</v>
      </c>
      <c r="G38" s="349">
        <v>0</v>
      </c>
      <c r="H38" s="350">
        <v>-1E-3</v>
      </c>
      <c r="I38" s="351">
        <v>-9.1999999999999998E-2</v>
      </c>
      <c r="K38" s="347"/>
      <c r="L38" s="347"/>
      <c r="M38" s="347"/>
      <c r="N38" s="347"/>
    </row>
    <row r="39" spans="2:14" s="339" customFormat="1">
      <c r="B39" s="352"/>
      <c r="C39" s="352"/>
      <c r="D39" s="1207" t="s">
        <v>433</v>
      </c>
      <c r="E39" s="1208"/>
      <c r="F39" s="349">
        <v>-1.7000000000000001E-2</v>
      </c>
      <c r="G39" s="349">
        <v>0</v>
      </c>
      <c r="H39" s="350">
        <v>0</v>
      </c>
      <c r="I39" s="351">
        <v>-1.7000000000000001E-2</v>
      </c>
      <c r="K39" s="347"/>
      <c r="L39" s="347"/>
      <c r="M39" s="347"/>
      <c r="N39" s="347"/>
    </row>
    <row r="40" spans="2:14" s="339" customFormat="1" ht="27" customHeight="1">
      <c r="B40" s="354"/>
      <c r="C40" s="1203" t="s">
        <v>434</v>
      </c>
      <c r="D40" s="1203"/>
      <c r="E40" s="1204"/>
      <c r="F40" s="349">
        <v>-24.625</v>
      </c>
      <c r="G40" s="349">
        <v>-8.0719954999999999</v>
      </c>
      <c r="H40" s="350">
        <v>-1.62866</v>
      </c>
      <c r="I40" s="351">
        <v>-34.325655500000003</v>
      </c>
      <c r="K40" s="347"/>
      <c r="L40" s="347"/>
      <c r="M40" s="347"/>
      <c r="N40" s="347"/>
    </row>
    <row r="41" spans="2:14" s="339" customFormat="1">
      <c r="B41" s="348"/>
      <c r="C41" s="1190" t="s">
        <v>435</v>
      </c>
      <c r="D41" s="1190"/>
      <c r="E41" s="1191"/>
      <c r="F41" s="349">
        <v>-267.62400000000002</v>
      </c>
      <c r="G41" s="349">
        <v>-253.9791055</v>
      </c>
      <c r="H41" s="350">
        <v>-11.6195</v>
      </c>
      <c r="I41" s="351">
        <v>-533.2226055000001</v>
      </c>
      <c r="K41" s="347"/>
      <c r="L41" s="347"/>
      <c r="M41" s="347"/>
      <c r="N41" s="347"/>
    </row>
    <row r="42" spans="2:14" s="339" customFormat="1">
      <c r="B42" s="352"/>
      <c r="C42" s="352"/>
      <c r="D42" s="1191" t="s">
        <v>436</v>
      </c>
      <c r="E42" s="1202"/>
      <c r="F42" s="349">
        <v>-0.45200000000000001</v>
      </c>
      <c r="G42" s="349">
        <v>-0.621</v>
      </c>
      <c r="H42" s="350">
        <v>-0.10349000000000001</v>
      </c>
      <c r="I42" s="351">
        <v>-1.17649</v>
      </c>
      <c r="K42" s="347"/>
      <c r="L42" s="347"/>
      <c r="M42" s="347"/>
      <c r="N42" s="347"/>
    </row>
    <row r="43" spans="2:14" s="339" customFormat="1">
      <c r="B43" s="352"/>
      <c r="C43" s="352"/>
      <c r="D43" s="1191" t="s">
        <v>437</v>
      </c>
      <c r="E43" s="1202"/>
      <c r="F43" s="349">
        <v>-141.19</v>
      </c>
      <c r="G43" s="349">
        <v>-72.443722000000008</v>
      </c>
      <c r="H43" s="350">
        <v>-0.85841999999999996</v>
      </c>
      <c r="I43" s="351">
        <v>-214.49214200000003</v>
      </c>
      <c r="K43" s="347"/>
      <c r="L43" s="347"/>
      <c r="M43" s="347"/>
      <c r="N43" s="347"/>
    </row>
    <row r="44" spans="2:14" s="339" customFormat="1">
      <c r="B44" s="352"/>
      <c r="C44" s="352"/>
      <c r="D44" s="1191" t="s">
        <v>438</v>
      </c>
      <c r="E44" s="1202"/>
      <c r="F44" s="349">
        <v>-2.57</v>
      </c>
      <c r="G44" s="349">
        <v>-1.1839999999999999</v>
      </c>
      <c r="H44" s="350">
        <v>-1E-3</v>
      </c>
      <c r="I44" s="351">
        <v>-3.7549999999999999</v>
      </c>
      <c r="K44" s="347"/>
      <c r="L44" s="347"/>
      <c r="M44" s="347"/>
      <c r="N44" s="347"/>
    </row>
    <row r="45" spans="2:14" s="339" customFormat="1">
      <c r="B45" s="352"/>
      <c r="C45" s="352"/>
      <c r="D45" s="1191" t="s">
        <v>439</v>
      </c>
      <c r="E45" s="1202"/>
      <c r="F45" s="349">
        <v>-64.468999999999994</v>
      </c>
      <c r="G45" s="349">
        <v>-56.39461</v>
      </c>
      <c r="H45" s="350">
        <v>-2.9467699999999999</v>
      </c>
      <c r="I45" s="351">
        <v>-123.81038000000001</v>
      </c>
      <c r="K45" s="347"/>
      <c r="L45" s="347"/>
      <c r="M45" s="347"/>
      <c r="N45" s="347"/>
    </row>
    <row r="46" spans="2:14" s="339" customFormat="1">
      <c r="B46" s="352"/>
      <c r="C46" s="352"/>
      <c r="D46" s="1191" t="s">
        <v>440</v>
      </c>
      <c r="E46" s="1202"/>
      <c r="F46" s="349">
        <v>-20.210999999999999</v>
      </c>
      <c r="G46" s="349">
        <v>-104.106143</v>
      </c>
      <c r="H46" s="350">
        <v>-4.8479999999999999</v>
      </c>
      <c r="I46" s="351">
        <v>-129.165143</v>
      </c>
      <c r="K46" s="347"/>
      <c r="L46" s="347"/>
      <c r="M46" s="347"/>
      <c r="N46" s="347"/>
    </row>
    <row r="47" spans="2:14" s="339" customFormat="1" ht="12.75" customHeight="1">
      <c r="B47" s="352"/>
      <c r="C47" s="352"/>
      <c r="D47" s="1191" t="s">
        <v>441</v>
      </c>
      <c r="E47" s="1202"/>
      <c r="F47" s="349">
        <v>-38.731999999999999</v>
      </c>
      <c r="G47" s="349">
        <v>-19.229630499999999</v>
      </c>
      <c r="H47" s="350">
        <v>-2.8618200000000003</v>
      </c>
      <c r="I47" s="351">
        <v>-60.8234505</v>
      </c>
      <c r="K47" s="347"/>
      <c r="L47" s="347"/>
      <c r="M47" s="347"/>
      <c r="N47" s="347"/>
    </row>
    <row r="48" spans="2:14" s="339" customFormat="1">
      <c r="B48" s="352"/>
      <c r="C48" s="1190" t="s">
        <v>442</v>
      </c>
      <c r="D48" s="1190"/>
      <c r="E48" s="1191"/>
      <c r="F48" s="349">
        <v>-2262.223</v>
      </c>
      <c r="G48" s="349">
        <v>-616.10757699999999</v>
      </c>
      <c r="H48" s="350">
        <v>-50.397529999999996</v>
      </c>
      <c r="I48" s="351">
        <v>-2928.7281069999999</v>
      </c>
      <c r="K48" s="347"/>
      <c r="L48" s="347"/>
      <c r="M48" s="347"/>
      <c r="N48" s="347"/>
    </row>
    <row r="49" spans="2:33" s="339" customFormat="1">
      <c r="B49" s="352"/>
      <c r="C49" s="352"/>
      <c r="D49" s="1207" t="s">
        <v>443</v>
      </c>
      <c r="E49" s="1208"/>
      <c r="F49" s="349">
        <v>-1.7889999999999999</v>
      </c>
      <c r="G49" s="349">
        <v>-0.2225365</v>
      </c>
      <c r="H49" s="350">
        <v>-7.4599999999999996E-3</v>
      </c>
      <c r="I49" s="351">
        <v>-2.0189965000000001</v>
      </c>
      <c r="K49" s="347"/>
      <c r="L49" s="347"/>
      <c r="M49" s="347"/>
      <c r="N49" s="347"/>
    </row>
    <row r="50" spans="2:33" s="339" customFormat="1">
      <c r="B50" s="352"/>
      <c r="C50" s="352"/>
      <c r="D50" s="1191" t="s">
        <v>444</v>
      </c>
      <c r="E50" s="1202"/>
      <c r="F50" s="349">
        <v>-2260.4340000000002</v>
      </c>
      <c r="G50" s="349">
        <v>-615.88504050000006</v>
      </c>
      <c r="H50" s="350">
        <v>-50.390070000000001</v>
      </c>
      <c r="I50" s="351">
        <v>-2926.7091105</v>
      </c>
      <c r="K50" s="347"/>
      <c r="L50" s="347"/>
      <c r="M50" s="347"/>
      <c r="N50" s="347"/>
    </row>
    <row r="51" spans="2:33" s="339" customFormat="1">
      <c r="B51" s="352"/>
      <c r="C51" s="1190" t="s">
        <v>445</v>
      </c>
      <c r="D51" s="1190"/>
      <c r="E51" s="1191"/>
      <c r="F51" s="349">
        <v>-174.58</v>
      </c>
      <c r="G51" s="349">
        <v>-158.74528000000001</v>
      </c>
      <c r="H51" s="350">
        <v>-21.02786</v>
      </c>
      <c r="I51" s="351">
        <v>-354.35314</v>
      </c>
      <c r="K51" s="347"/>
      <c r="L51" s="347"/>
      <c r="M51" s="347"/>
      <c r="N51" s="347"/>
    </row>
    <row r="52" spans="2:33" ht="12.75" customHeight="1">
      <c r="B52" s="352"/>
      <c r="C52" s="352"/>
      <c r="D52" s="1218" t="s">
        <v>446</v>
      </c>
      <c r="E52" s="1219"/>
      <c r="F52" s="349">
        <v>-23.969000000000001</v>
      </c>
      <c r="G52" s="349">
        <v>-34.880165500000004</v>
      </c>
      <c r="H52" s="350">
        <v>-2.6882100000000002</v>
      </c>
      <c r="I52" s="351">
        <v>-61.537375500000003</v>
      </c>
      <c r="K52" s="347"/>
      <c r="L52" s="347"/>
      <c r="M52" s="347"/>
      <c r="N52" s="347"/>
    </row>
    <row r="53" spans="2:33" ht="12.75" customHeight="1">
      <c r="B53" s="352"/>
      <c r="C53" s="352"/>
      <c r="D53" s="1191" t="s">
        <v>447</v>
      </c>
      <c r="E53" s="1272"/>
      <c r="F53" s="358">
        <v>-0.48899999999999999</v>
      </c>
      <c r="G53" s="349">
        <v>-2.0728545</v>
      </c>
      <c r="H53" s="350">
        <v>0</v>
      </c>
      <c r="I53" s="351">
        <v>-2.5618544999999999</v>
      </c>
      <c r="K53" s="347"/>
      <c r="L53" s="347"/>
      <c r="M53" s="347"/>
      <c r="N53" s="347"/>
    </row>
    <row r="54" spans="2:33" ht="27" customHeight="1">
      <c r="B54" s="352"/>
      <c r="C54" s="352"/>
      <c r="D54" s="1225" t="s">
        <v>448</v>
      </c>
      <c r="E54" s="1225"/>
      <c r="F54" s="358">
        <v>-0.122</v>
      </c>
      <c r="G54" s="349">
        <v>-2.3E-2</v>
      </c>
      <c r="H54" s="350">
        <v>0</v>
      </c>
      <c r="I54" s="351">
        <v>-0.14499999999999999</v>
      </c>
      <c r="K54" s="347"/>
      <c r="L54" s="347"/>
      <c r="M54" s="347"/>
      <c r="N54" s="347"/>
    </row>
    <row r="55" spans="2:33" ht="12.75" customHeight="1">
      <c r="B55" s="352"/>
      <c r="C55" s="352"/>
      <c r="D55" s="1191" t="s">
        <v>449</v>
      </c>
      <c r="E55" s="1272"/>
      <c r="F55" s="358">
        <v>-129.86600000000001</v>
      </c>
      <c r="G55" s="349">
        <v>-114.64653200000001</v>
      </c>
      <c r="H55" s="350">
        <v>-17.975339999999999</v>
      </c>
      <c r="I55" s="351">
        <v>-262.48787200000004</v>
      </c>
      <c r="K55" s="347"/>
      <c r="L55" s="347"/>
      <c r="M55" s="347"/>
      <c r="N55" s="347"/>
    </row>
    <row r="56" spans="2:33" ht="15" customHeight="1">
      <c r="B56" s="352"/>
      <c r="C56" s="352"/>
      <c r="D56" s="1191" t="s">
        <v>450</v>
      </c>
      <c r="E56" s="1272"/>
      <c r="F56" s="349">
        <v>-20.134</v>
      </c>
      <c r="G56" s="349">
        <v>-7.1227280000000004</v>
      </c>
      <c r="H56" s="350">
        <v>-0.36431000000000002</v>
      </c>
      <c r="I56" s="351">
        <v>-27.621038000000002</v>
      </c>
      <c r="K56" s="347"/>
      <c r="L56" s="347"/>
      <c r="M56" s="347"/>
      <c r="N56" s="347"/>
    </row>
    <row r="57" spans="2:33" s="360" customFormat="1">
      <c r="B57" s="1269" t="s">
        <v>451</v>
      </c>
      <c r="C57" s="1269"/>
      <c r="D57" s="1270"/>
      <c r="E57" s="1271"/>
      <c r="F57" s="355">
        <v>3538.3449999999998</v>
      </c>
      <c r="G57" s="355">
        <v>1517.5631271459999</v>
      </c>
      <c r="H57" s="356">
        <v>264.88353000000001</v>
      </c>
      <c r="I57" s="351">
        <v>5320.791657146</v>
      </c>
      <c r="J57" s="359"/>
      <c r="K57" s="347"/>
      <c r="L57" s="347"/>
      <c r="M57" s="347"/>
      <c r="N57" s="347"/>
      <c r="O57" s="359"/>
      <c r="P57" s="359"/>
      <c r="Q57" s="359"/>
      <c r="R57" s="359"/>
      <c r="S57" s="359"/>
      <c r="T57" s="359"/>
      <c r="U57" s="359"/>
      <c r="V57" s="359"/>
      <c r="W57" s="359"/>
      <c r="X57" s="359"/>
      <c r="Y57" s="359"/>
      <c r="Z57" s="359"/>
      <c r="AA57" s="359"/>
      <c r="AB57" s="359"/>
      <c r="AC57" s="359"/>
      <c r="AD57" s="359"/>
      <c r="AE57" s="359"/>
      <c r="AF57" s="359"/>
      <c r="AG57" s="359"/>
    </row>
    <row r="58" spans="2:33" s="360" customFormat="1">
      <c r="B58" s="361" t="s">
        <v>452</v>
      </c>
      <c r="C58" s="362"/>
      <c r="D58" s="362"/>
      <c r="E58" s="363"/>
      <c r="F58" s="355">
        <v>1158.33</v>
      </c>
      <c r="G58" s="355">
        <v>416.27875426000003</v>
      </c>
      <c r="H58" s="356">
        <v>67.381540000000001</v>
      </c>
      <c r="I58" s="351">
        <v>1641.9902942600002</v>
      </c>
      <c r="J58" s="359"/>
      <c r="K58" s="347"/>
      <c r="L58" s="347"/>
      <c r="M58" s="347"/>
      <c r="N58" s="347"/>
      <c r="O58" s="359"/>
      <c r="P58" s="359"/>
      <c r="Q58" s="359"/>
      <c r="R58" s="359"/>
      <c r="S58" s="359"/>
      <c r="T58" s="359"/>
      <c r="U58" s="359"/>
      <c r="V58" s="359"/>
      <c r="W58" s="359"/>
      <c r="X58" s="359"/>
      <c r="Y58" s="359"/>
      <c r="Z58" s="359"/>
      <c r="AA58" s="359"/>
      <c r="AB58" s="359"/>
      <c r="AC58" s="359"/>
      <c r="AD58" s="359"/>
      <c r="AE58" s="359"/>
      <c r="AF58" s="359"/>
      <c r="AG58" s="359"/>
    </row>
    <row r="59" spans="2:33" ht="15" customHeight="1">
      <c r="B59" s="352"/>
      <c r="C59" s="1213" t="s">
        <v>453</v>
      </c>
      <c r="D59" s="1213"/>
      <c r="E59" s="1186"/>
      <c r="F59" s="349">
        <v>1352.913</v>
      </c>
      <c r="G59" s="349">
        <v>561.73455125999999</v>
      </c>
      <c r="H59" s="350">
        <v>147.00797</v>
      </c>
      <c r="I59" s="351">
        <v>2061.6555212600001</v>
      </c>
      <c r="K59" s="347"/>
      <c r="L59" s="347"/>
      <c r="M59" s="347"/>
      <c r="N59" s="347"/>
    </row>
    <row r="60" spans="2:33" ht="15.75" customHeight="1">
      <c r="B60" s="352"/>
      <c r="C60" s="1190" t="s">
        <v>454</v>
      </c>
      <c r="D60" s="1190"/>
      <c r="E60" s="1190"/>
      <c r="F60" s="349">
        <v>-194.583</v>
      </c>
      <c r="G60" s="349">
        <v>-145.45579699999999</v>
      </c>
      <c r="H60" s="350">
        <v>-79.626429999999999</v>
      </c>
      <c r="I60" s="351">
        <v>-419.66522700000002</v>
      </c>
      <c r="K60" s="347"/>
      <c r="L60" s="347"/>
      <c r="M60" s="347"/>
      <c r="N60" s="347"/>
    </row>
    <row r="61" spans="2:33" s="360" customFormat="1">
      <c r="B61" s="1269" t="s">
        <v>455</v>
      </c>
      <c r="C61" s="1270"/>
      <c r="D61" s="1270"/>
      <c r="E61" s="1271"/>
      <c r="F61" s="355">
        <v>1.724</v>
      </c>
      <c r="G61" s="355">
        <v>26.3</v>
      </c>
      <c r="H61" s="356">
        <v>0</v>
      </c>
      <c r="I61" s="351">
        <v>28.024000000000001</v>
      </c>
      <c r="J61" s="359"/>
      <c r="K61" s="347"/>
      <c r="L61" s="347"/>
      <c r="M61" s="347"/>
      <c r="N61" s="347"/>
      <c r="O61" s="359"/>
      <c r="P61" s="359"/>
      <c r="Q61" s="359"/>
      <c r="R61" s="359"/>
      <c r="S61" s="359"/>
      <c r="T61" s="359"/>
      <c r="U61" s="359"/>
      <c r="V61" s="359"/>
      <c r="W61" s="359"/>
      <c r="X61" s="359"/>
      <c r="Y61" s="359"/>
      <c r="Z61" s="359"/>
      <c r="AA61" s="359"/>
      <c r="AB61" s="359"/>
      <c r="AC61" s="359"/>
      <c r="AD61" s="359"/>
      <c r="AE61" s="359"/>
      <c r="AF61" s="359"/>
      <c r="AG61" s="359"/>
    </row>
    <row r="62" spans="2:33" ht="12.75" customHeight="1">
      <c r="B62" s="352"/>
      <c r="C62" s="1203" t="s">
        <v>456</v>
      </c>
      <c r="D62" s="1203"/>
      <c r="E62" s="1203"/>
      <c r="F62" s="358">
        <v>-27.312000000000001</v>
      </c>
      <c r="G62" s="349">
        <v>-5.0069999999999997</v>
      </c>
      <c r="H62" s="350">
        <v>0</v>
      </c>
      <c r="I62" s="351">
        <v>-32.319000000000003</v>
      </c>
      <c r="K62" s="347"/>
      <c r="L62" s="347"/>
      <c r="M62" s="347"/>
      <c r="N62" s="347"/>
    </row>
    <row r="63" spans="2:33">
      <c r="B63" s="352"/>
      <c r="C63" s="352"/>
      <c r="D63" s="1190" t="s">
        <v>457</v>
      </c>
      <c r="E63" s="1190"/>
      <c r="F63" s="358">
        <v>3.766</v>
      </c>
      <c r="G63" s="349">
        <v>0.48099999999999998</v>
      </c>
      <c r="H63" s="350">
        <v>0</v>
      </c>
      <c r="I63" s="351">
        <v>4.2469999999999999</v>
      </c>
      <c r="K63" s="347"/>
      <c r="L63" s="347"/>
      <c r="M63" s="347"/>
      <c r="N63" s="347"/>
    </row>
    <row r="64" spans="2:33">
      <c r="B64" s="352"/>
      <c r="C64" s="352"/>
      <c r="D64" s="1190" t="s">
        <v>458</v>
      </c>
      <c r="E64" s="1190"/>
      <c r="F64" s="358">
        <v>-31.077999999999999</v>
      </c>
      <c r="G64" s="349">
        <v>-5.4880000000000004</v>
      </c>
      <c r="H64" s="350">
        <v>0</v>
      </c>
      <c r="I64" s="351">
        <v>-36.566000000000003</v>
      </c>
      <c r="K64" s="347"/>
      <c r="L64" s="347"/>
      <c r="M64" s="347"/>
      <c r="N64" s="347"/>
    </row>
    <row r="65" spans="2:33" ht="12.75" customHeight="1">
      <c r="B65" s="348"/>
      <c r="C65" s="1203" t="s">
        <v>459</v>
      </c>
      <c r="D65" s="1203"/>
      <c r="E65" s="1203"/>
      <c r="F65" s="358">
        <v>9.1140000000000008</v>
      </c>
      <c r="G65" s="349">
        <v>20.384</v>
      </c>
      <c r="H65" s="358">
        <v>0</v>
      </c>
      <c r="I65" s="351">
        <v>29.498000000000001</v>
      </c>
      <c r="K65" s="347"/>
      <c r="L65" s="347"/>
      <c r="M65" s="347"/>
      <c r="N65" s="347"/>
    </row>
    <row r="66" spans="2:33" ht="28.5" customHeight="1">
      <c r="B66" s="352"/>
      <c r="C66" s="352"/>
      <c r="D66" s="1204" t="s">
        <v>460</v>
      </c>
      <c r="E66" s="1273"/>
      <c r="F66" s="358">
        <v>10.992000000000001</v>
      </c>
      <c r="G66" s="349">
        <v>0</v>
      </c>
      <c r="H66" s="350">
        <v>0</v>
      </c>
      <c r="I66" s="351">
        <v>10.992000000000001</v>
      </c>
      <c r="K66" s="347"/>
      <c r="L66" s="347"/>
      <c r="M66" s="347"/>
      <c r="N66" s="347"/>
    </row>
    <row r="67" spans="2:33" ht="27" customHeight="1">
      <c r="B67" s="352"/>
      <c r="C67" s="352"/>
      <c r="D67" s="1204" t="s">
        <v>461</v>
      </c>
      <c r="E67" s="1273"/>
      <c r="F67" s="358">
        <v>-1.8779999999999999</v>
      </c>
      <c r="G67" s="349">
        <v>20.384</v>
      </c>
      <c r="H67" s="350">
        <v>0</v>
      </c>
      <c r="I67" s="351">
        <v>18.506</v>
      </c>
      <c r="K67" s="347"/>
      <c r="L67" s="347"/>
      <c r="M67" s="347"/>
      <c r="N67" s="347"/>
    </row>
    <row r="68" spans="2:33" ht="15" customHeight="1">
      <c r="B68" s="348"/>
      <c r="C68" s="1203" t="s">
        <v>462</v>
      </c>
      <c r="D68" s="1203"/>
      <c r="E68" s="1203"/>
      <c r="F68" s="358">
        <v>0.69399999999999995</v>
      </c>
      <c r="G68" s="349">
        <v>0.60299999999999998</v>
      </c>
      <c r="H68" s="349">
        <v>0</v>
      </c>
      <c r="I68" s="351">
        <v>1.2969999999999999</v>
      </c>
      <c r="K68" s="347"/>
      <c r="L68" s="347"/>
      <c r="M68" s="347"/>
      <c r="N68" s="347"/>
    </row>
    <row r="69" spans="2:33" ht="30" customHeight="1">
      <c r="B69" s="348"/>
      <c r="C69" s="1203" t="s">
        <v>463</v>
      </c>
      <c r="D69" s="1203"/>
      <c r="E69" s="1203"/>
      <c r="F69" s="358">
        <v>19.228000000000002</v>
      </c>
      <c r="G69" s="349">
        <v>10.32</v>
      </c>
      <c r="H69" s="350">
        <v>0</v>
      </c>
      <c r="I69" s="351">
        <v>29.547999999999998</v>
      </c>
      <c r="K69" s="347"/>
      <c r="L69" s="347"/>
      <c r="M69" s="347"/>
      <c r="N69" s="347"/>
    </row>
    <row r="70" spans="2:33" s="360" customFormat="1" ht="28.5" customHeight="1">
      <c r="B70" s="1280" t="s">
        <v>509</v>
      </c>
      <c r="C70" s="1281"/>
      <c r="D70" s="1281"/>
      <c r="E70" s="1282"/>
      <c r="F70" s="355">
        <v>0</v>
      </c>
      <c r="G70" s="355">
        <v>0</v>
      </c>
      <c r="H70" s="356">
        <v>0</v>
      </c>
      <c r="I70" s="351">
        <v>0</v>
      </c>
      <c r="J70" s="359"/>
      <c r="K70" s="347"/>
      <c r="L70" s="347"/>
      <c r="M70" s="347"/>
      <c r="N70" s="347"/>
      <c r="O70" s="359"/>
      <c r="P70" s="359"/>
      <c r="Q70" s="359"/>
      <c r="R70" s="359"/>
      <c r="S70" s="359"/>
      <c r="T70" s="359"/>
      <c r="U70" s="359"/>
      <c r="V70" s="359"/>
      <c r="W70" s="359"/>
      <c r="X70" s="359"/>
      <c r="Y70" s="359"/>
      <c r="Z70" s="359"/>
      <c r="AA70" s="359"/>
      <c r="AB70" s="359"/>
      <c r="AC70" s="359"/>
      <c r="AD70" s="359"/>
      <c r="AE70" s="359"/>
      <c r="AF70" s="359"/>
      <c r="AG70" s="359"/>
    </row>
    <row r="71" spans="2:33" ht="24.75" hidden="1" customHeight="1">
      <c r="B71" s="352"/>
      <c r="C71" s="1276" t="s">
        <v>510</v>
      </c>
      <c r="D71" s="1276"/>
      <c r="E71" s="1277"/>
      <c r="F71" s="349">
        <v>0</v>
      </c>
      <c r="G71" s="349">
        <v>0</v>
      </c>
      <c r="H71" s="350">
        <v>0</v>
      </c>
      <c r="I71" s="351">
        <v>0</v>
      </c>
      <c r="K71" s="347"/>
      <c r="L71" s="347"/>
      <c r="M71" s="347"/>
      <c r="N71" s="347"/>
    </row>
    <row r="72" spans="2:33" ht="12.75" hidden="1" customHeight="1">
      <c r="B72" s="352"/>
      <c r="C72" s="352"/>
      <c r="D72" s="1274" t="s">
        <v>373</v>
      </c>
      <c r="E72" s="1275"/>
      <c r="F72" s="349">
        <v>0</v>
      </c>
      <c r="G72" s="349">
        <v>0</v>
      </c>
      <c r="H72" s="350">
        <v>0</v>
      </c>
      <c r="I72" s="351">
        <v>0</v>
      </c>
      <c r="K72" s="347"/>
      <c r="L72" s="347"/>
      <c r="M72" s="347"/>
      <c r="N72" s="347"/>
    </row>
    <row r="73" spans="2:33" ht="12.75" hidden="1" customHeight="1">
      <c r="B73" s="352"/>
      <c r="C73" s="352"/>
      <c r="D73" s="1274" t="s">
        <v>374</v>
      </c>
      <c r="E73" s="1275"/>
      <c r="F73" s="349">
        <v>0</v>
      </c>
      <c r="G73" s="349">
        <v>0</v>
      </c>
      <c r="H73" s="350">
        <v>0</v>
      </c>
      <c r="I73" s="351">
        <v>0</v>
      </c>
      <c r="K73" s="347"/>
      <c r="L73" s="347"/>
      <c r="M73" s="347"/>
      <c r="N73" s="347"/>
    </row>
    <row r="74" spans="2:33" ht="16.5" hidden="1" customHeight="1">
      <c r="B74" s="348"/>
      <c r="C74" s="1276" t="s">
        <v>375</v>
      </c>
      <c r="D74" s="1276"/>
      <c r="E74" s="1277"/>
      <c r="F74" s="349">
        <v>0</v>
      </c>
      <c r="G74" s="349">
        <v>0</v>
      </c>
      <c r="H74" s="350">
        <v>0</v>
      </c>
      <c r="I74" s="351">
        <v>0</v>
      </c>
      <c r="K74" s="347"/>
      <c r="L74" s="347"/>
      <c r="M74" s="347"/>
      <c r="N74" s="347"/>
    </row>
    <row r="75" spans="2:33" ht="12.75" hidden="1" customHeight="1">
      <c r="B75" s="352"/>
      <c r="C75" s="352"/>
      <c r="D75" s="1274" t="s">
        <v>373</v>
      </c>
      <c r="E75" s="1275"/>
      <c r="F75" s="349">
        <v>0</v>
      </c>
      <c r="G75" s="349">
        <v>0</v>
      </c>
      <c r="H75" s="350">
        <v>0</v>
      </c>
      <c r="I75" s="351">
        <v>0</v>
      </c>
      <c r="K75" s="347"/>
      <c r="L75" s="347"/>
      <c r="M75" s="347"/>
      <c r="N75" s="347"/>
    </row>
    <row r="76" spans="2:33" ht="12.75" hidden="1" customHeight="1">
      <c r="B76" s="352"/>
      <c r="C76" s="352"/>
      <c r="D76" s="1274" t="s">
        <v>374</v>
      </c>
      <c r="E76" s="1275"/>
      <c r="F76" s="349">
        <v>0</v>
      </c>
      <c r="G76" s="349">
        <v>0</v>
      </c>
      <c r="H76" s="350">
        <v>0</v>
      </c>
      <c r="I76" s="351">
        <v>0</v>
      </c>
      <c r="K76" s="347"/>
      <c r="L76" s="347"/>
      <c r="M76" s="347"/>
      <c r="N76" s="347"/>
    </row>
    <row r="77" spans="2:33" ht="12.75" hidden="1" customHeight="1">
      <c r="B77" s="352"/>
      <c r="C77" s="352"/>
      <c r="D77" s="1278" t="s">
        <v>376</v>
      </c>
      <c r="E77" s="1279"/>
      <c r="F77" s="349">
        <v>0</v>
      </c>
      <c r="G77" s="349">
        <v>0</v>
      </c>
      <c r="H77" s="350">
        <v>0</v>
      </c>
      <c r="I77" s="351">
        <v>0</v>
      </c>
      <c r="K77" s="347"/>
      <c r="L77" s="347"/>
      <c r="M77" s="347"/>
      <c r="N77" s="347"/>
    </row>
    <row r="78" spans="2:33" ht="18.75" hidden="1" customHeight="1">
      <c r="B78" s="348"/>
      <c r="C78" s="1276" t="s">
        <v>354</v>
      </c>
      <c r="D78" s="1276"/>
      <c r="E78" s="1277"/>
      <c r="F78" s="349">
        <v>0</v>
      </c>
      <c r="G78" s="349">
        <v>0</v>
      </c>
      <c r="H78" s="350">
        <v>0</v>
      </c>
      <c r="I78" s="351">
        <v>0</v>
      </c>
      <c r="K78" s="347"/>
      <c r="L78" s="347"/>
      <c r="M78" s="347"/>
      <c r="N78" s="347"/>
    </row>
    <row r="79" spans="2:33" s="360" customFormat="1">
      <c r="B79" s="1280" t="s">
        <v>465</v>
      </c>
      <c r="C79" s="1280"/>
      <c r="D79" s="1280"/>
      <c r="E79" s="1283"/>
      <c r="F79" s="355">
        <v>290.52999999999997</v>
      </c>
      <c r="G79" s="355">
        <v>91.807718168899996</v>
      </c>
      <c r="H79" s="356">
        <v>26.617819999999998</v>
      </c>
      <c r="I79" s="351">
        <v>408.95553816890003</v>
      </c>
      <c r="J79" s="359"/>
      <c r="K79" s="347"/>
      <c r="L79" s="347"/>
      <c r="M79" s="347"/>
      <c r="N79" s="347"/>
      <c r="O79" s="359"/>
      <c r="P79" s="359"/>
      <c r="Q79" s="359"/>
      <c r="R79" s="359"/>
      <c r="S79" s="359"/>
      <c r="T79" s="359"/>
      <c r="U79" s="359"/>
      <c r="V79" s="359"/>
      <c r="W79" s="359"/>
      <c r="X79" s="359"/>
      <c r="Y79" s="359"/>
      <c r="Z79" s="359"/>
      <c r="AA79" s="359"/>
      <c r="AB79" s="359"/>
      <c r="AC79" s="359"/>
      <c r="AD79" s="359"/>
      <c r="AE79" s="359"/>
      <c r="AF79" s="359"/>
      <c r="AG79" s="359"/>
    </row>
    <row r="80" spans="2:33">
      <c r="B80" s="348"/>
      <c r="C80" s="1190" t="s">
        <v>466</v>
      </c>
      <c r="D80" s="1190"/>
      <c r="E80" s="1190"/>
      <c r="F80" s="358">
        <v>225.422</v>
      </c>
      <c r="G80" s="349">
        <v>94.353947980000001</v>
      </c>
      <c r="H80" s="350">
        <v>18.756019999999999</v>
      </c>
      <c r="I80" s="351">
        <v>338.53196797999999</v>
      </c>
      <c r="K80" s="347"/>
      <c r="L80" s="347"/>
      <c r="M80" s="347"/>
      <c r="N80" s="347"/>
    </row>
    <row r="81" spans="2:33">
      <c r="B81" s="348"/>
      <c r="C81" s="1190" t="s">
        <v>467</v>
      </c>
      <c r="D81" s="1190"/>
      <c r="E81" s="1190"/>
      <c r="F81" s="358">
        <v>47.395000000000003</v>
      </c>
      <c r="G81" s="349">
        <v>-3.6883138111000009</v>
      </c>
      <c r="H81" s="350">
        <v>7.8929200000000002</v>
      </c>
      <c r="I81" s="351">
        <v>51.599606188899998</v>
      </c>
      <c r="K81" s="347"/>
      <c r="L81" s="347"/>
      <c r="M81" s="347"/>
      <c r="N81" s="347"/>
    </row>
    <row r="82" spans="2:33">
      <c r="B82" s="348"/>
      <c r="C82" s="1191" t="s">
        <v>468</v>
      </c>
      <c r="D82" s="1202"/>
      <c r="E82" s="1272"/>
      <c r="F82" s="358">
        <v>17.713000000000001</v>
      </c>
      <c r="G82" s="349">
        <v>1.1420839999999999</v>
      </c>
      <c r="H82" s="350">
        <v>-3.1120000000000005E-2</v>
      </c>
      <c r="I82" s="351">
        <v>18.823964</v>
      </c>
      <c r="K82" s="347"/>
      <c r="L82" s="347"/>
      <c r="M82" s="347"/>
      <c r="N82" s="347"/>
    </row>
    <row r="83" spans="2:33" s="360" customFormat="1">
      <c r="B83" s="1269" t="s">
        <v>469</v>
      </c>
      <c r="C83" s="1284"/>
      <c r="D83" s="1284"/>
      <c r="E83" s="1285"/>
      <c r="F83" s="355">
        <v>340.08800000000002</v>
      </c>
      <c r="G83" s="355">
        <v>191.52234291000002</v>
      </c>
      <c r="H83" s="356">
        <v>18.253589999999999</v>
      </c>
      <c r="I83" s="351">
        <v>549.86393291000002</v>
      </c>
      <c r="J83" s="359"/>
      <c r="K83" s="347"/>
      <c r="L83" s="347"/>
      <c r="M83" s="347"/>
      <c r="N83" s="347"/>
      <c r="O83" s="359"/>
      <c r="P83" s="359"/>
      <c r="Q83" s="359"/>
      <c r="R83" s="359"/>
      <c r="S83" s="359"/>
      <c r="T83" s="359"/>
      <c r="U83" s="359"/>
      <c r="V83" s="359"/>
      <c r="W83" s="359"/>
      <c r="X83" s="359"/>
      <c r="Y83" s="359"/>
      <c r="Z83" s="359"/>
      <c r="AA83" s="359"/>
      <c r="AB83" s="359"/>
      <c r="AC83" s="359"/>
      <c r="AD83" s="359"/>
      <c r="AE83" s="359"/>
      <c r="AF83" s="359"/>
      <c r="AG83" s="359"/>
    </row>
    <row r="84" spans="2:33" ht="12.75" customHeight="1">
      <c r="B84" s="348"/>
      <c r="C84" s="1204" t="s">
        <v>470</v>
      </c>
      <c r="D84" s="1245"/>
      <c r="E84" s="1273"/>
      <c r="F84" s="358">
        <v>6.7229999999999999</v>
      </c>
      <c r="G84" s="349">
        <v>8.0679999999999996</v>
      </c>
      <c r="H84" s="350">
        <v>2.3043599999999995</v>
      </c>
      <c r="I84" s="351">
        <v>17.095359999999999</v>
      </c>
      <c r="K84" s="347"/>
      <c r="L84" s="347"/>
      <c r="M84" s="347"/>
      <c r="N84" s="347"/>
    </row>
    <row r="85" spans="2:33" ht="27.75" customHeight="1">
      <c r="B85" s="348"/>
      <c r="C85" s="1203" t="s">
        <v>471</v>
      </c>
      <c r="D85" s="1203"/>
      <c r="E85" s="1203"/>
      <c r="F85" s="358">
        <v>1.9E-2</v>
      </c>
      <c r="G85" s="349">
        <v>0.15</v>
      </c>
      <c r="H85" s="350">
        <v>0</v>
      </c>
      <c r="I85" s="351">
        <v>0.16900000000000001</v>
      </c>
      <c r="K85" s="347"/>
      <c r="L85" s="347"/>
      <c r="M85" s="347"/>
      <c r="N85" s="347"/>
    </row>
    <row r="86" spans="2:33">
      <c r="B86" s="348"/>
      <c r="C86" s="1190" t="s">
        <v>472</v>
      </c>
      <c r="D86" s="1190"/>
      <c r="E86" s="1190"/>
      <c r="F86" s="358">
        <v>7.548</v>
      </c>
      <c r="G86" s="349">
        <v>2.1960000000000002</v>
      </c>
      <c r="H86" s="350">
        <v>0.47399999999999998</v>
      </c>
      <c r="I86" s="351">
        <v>10.218</v>
      </c>
      <c r="K86" s="347"/>
      <c r="L86" s="347"/>
      <c r="M86" s="347"/>
      <c r="N86" s="347"/>
    </row>
    <row r="87" spans="2:33" ht="12.75" customHeight="1">
      <c r="B87" s="348"/>
      <c r="C87" s="1203" t="s">
        <v>473</v>
      </c>
      <c r="D87" s="1203"/>
      <c r="E87" s="1203"/>
      <c r="F87" s="358">
        <v>153.57599999999999</v>
      </c>
      <c r="G87" s="349">
        <v>37.751469999999998</v>
      </c>
      <c r="H87" s="350">
        <v>6.9310200000000002</v>
      </c>
      <c r="I87" s="351">
        <v>198.25848999999999</v>
      </c>
      <c r="K87" s="347"/>
      <c r="L87" s="347"/>
      <c r="M87" s="347"/>
      <c r="N87" s="347"/>
    </row>
    <row r="88" spans="2:33">
      <c r="B88" s="348"/>
      <c r="C88" s="1190" t="s">
        <v>474</v>
      </c>
      <c r="D88" s="1190"/>
      <c r="E88" s="1190"/>
      <c r="F88" s="358">
        <v>21.838000000000001</v>
      </c>
      <c r="G88" s="349">
        <v>1.7270000000000001</v>
      </c>
      <c r="H88" s="350">
        <v>0</v>
      </c>
      <c r="I88" s="351">
        <v>23.565000000000001</v>
      </c>
      <c r="K88" s="347"/>
      <c r="L88" s="347"/>
      <c r="M88" s="347"/>
      <c r="N88" s="347"/>
    </row>
    <row r="89" spans="2:33">
      <c r="B89" s="348"/>
      <c r="C89" s="1190" t="s">
        <v>475</v>
      </c>
      <c r="D89" s="1190"/>
      <c r="E89" s="1190"/>
      <c r="F89" s="358">
        <v>108.73699999999999</v>
      </c>
      <c r="G89" s="349">
        <v>76.34716705000001</v>
      </c>
      <c r="H89" s="350">
        <v>8.0601000000000003</v>
      </c>
      <c r="I89" s="351">
        <v>193.14426705</v>
      </c>
      <c r="K89" s="347"/>
      <c r="L89" s="347"/>
      <c r="M89" s="347"/>
      <c r="N89" s="347"/>
    </row>
    <row r="90" spans="2:33" ht="12.75" customHeight="1">
      <c r="B90" s="348"/>
      <c r="C90" s="1204" t="s">
        <v>476</v>
      </c>
      <c r="D90" s="1245"/>
      <c r="E90" s="1273"/>
      <c r="F90" s="358">
        <v>34.301000000000002</v>
      </c>
      <c r="G90" s="349">
        <v>29.571000000000002</v>
      </c>
      <c r="H90" s="350">
        <v>0.47611000000000003</v>
      </c>
      <c r="I90" s="351">
        <v>64.348110000000005</v>
      </c>
      <c r="K90" s="347"/>
      <c r="L90" s="347"/>
      <c r="M90" s="347"/>
      <c r="N90" s="347"/>
    </row>
    <row r="91" spans="2:33">
      <c r="B91" s="348"/>
      <c r="C91" s="1258" t="s">
        <v>477</v>
      </c>
      <c r="D91" s="1258"/>
      <c r="E91" s="1258"/>
      <c r="F91" s="358">
        <v>7.3460000000000001</v>
      </c>
      <c r="G91" s="349">
        <v>35.711705860000002</v>
      </c>
      <c r="H91" s="350">
        <v>8.0000000000000002E-3</v>
      </c>
      <c r="I91" s="351">
        <v>43.065705860000001</v>
      </c>
      <c r="K91" s="347"/>
      <c r="L91" s="347"/>
      <c r="M91" s="347"/>
      <c r="N91" s="347"/>
    </row>
    <row r="92" spans="2:33" s="360" customFormat="1" ht="30.75" customHeight="1">
      <c r="B92" s="1280" t="s">
        <v>478</v>
      </c>
      <c r="C92" s="1281"/>
      <c r="D92" s="1281"/>
      <c r="E92" s="1282"/>
      <c r="F92" s="355">
        <v>-1728.2349999999999</v>
      </c>
      <c r="G92" s="355">
        <v>-560.15200000000004</v>
      </c>
      <c r="H92" s="356">
        <v>14.339</v>
      </c>
      <c r="I92" s="351">
        <v>-2274.0479999999998</v>
      </c>
      <c r="J92" s="359"/>
      <c r="K92" s="347"/>
      <c r="L92" s="347"/>
      <c r="M92" s="347"/>
      <c r="N92" s="347"/>
      <c r="O92" s="359"/>
      <c r="P92" s="359"/>
      <c r="Q92" s="359"/>
      <c r="R92" s="359"/>
      <c r="S92" s="359"/>
      <c r="T92" s="359"/>
      <c r="U92" s="359"/>
      <c r="V92" s="359"/>
      <c r="W92" s="359"/>
      <c r="X92" s="359"/>
      <c r="Y92" s="359"/>
      <c r="Z92" s="359"/>
      <c r="AA92" s="359"/>
      <c r="AB92" s="359"/>
      <c r="AC92" s="359"/>
      <c r="AD92" s="359"/>
      <c r="AE92" s="359"/>
      <c r="AF92" s="359"/>
      <c r="AG92" s="359"/>
    </row>
    <row r="93" spans="2:33" ht="27" customHeight="1">
      <c r="B93" s="348"/>
      <c r="C93" s="1204" t="s">
        <v>479</v>
      </c>
      <c r="D93" s="1245"/>
      <c r="E93" s="1273"/>
      <c r="F93" s="358">
        <v>-3255.2</v>
      </c>
      <c r="G93" s="349">
        <v>-935.40583349999997</v>
      </c>
      <c r="H93" s="358">
        <v>-209.82875000000001</v>
      </c>
      <c r="I93" s="351">
        <v>-4400.4345834999995</v>
      </c>
      <c r="K93" s="347"/>
      <c r="L93" s="347"/>
      <c r="M93" s="347"/>
      <c r="N93" s="347"/>
    </row>
    <row r="94" spans="2:33" ht="29.25" customHeight="1">
      <c r="B94" s="352"/>
      <c r="C94" s="352"/>
      <c r="D94" s="1203" t="s">
        <v>480</v>
      </c>
      <c r="E94" s="1203"/>
      <c r="F94" s="358">
        <v>-3115.5050000000001</v>
      </c>
      <c r="G94" s="349">
        <v>-888.39227349999999</v>
      </c>
      <c r="H94" s="364">
        <v>-209.82875000000001</v>
      </c>
      <c r="I94" s="351">
        <v>-4213.7260235000003</v>
      </c>
      <c r="K94" s="347"/>
      <c r="L94" s="347"/>
      <c r="M94" s="347"/>
      <c r="N94" s="347"/>
    </row>
    <row r="95" spans="2:33" ht="29.25" customHeight="1">
      <c r="B95" s="352"/>
      <c r="C95" s="352"/>
      <c r="D95" s="1203" t="s">
        <v>481</v>
      </c>
      <c r="E95" s="1203"/>
      <c r="F95" s="358">
        <v>-139.69499999999999</v>
      </c>
      <c r="G95" s="349">
        <v>-47.013559999999998</v>
      </c>
      <c r="H95" s="364">
        <v>0</v>
      </c>
      <c r="I95" s="351">
        <v>-186.70856000000001</v>
      </c>
      <c r="K95" s="347"/>
      <c r="L95" s="347"/>
      <c r="M95" s="347"/>
      <c r="N95" s="347"/>
    </row>
    <row r="96" spans="2:33" ht="27.75" customHeight="1">
      <c r="B96" s="348"/>
      <c r="C96" s="1203" t="s">
        <v>482</v>
      </c>
      <c r="D96" s="1203"/>
      <c r="E96" s="1203"/>
      <c r="F96" s="358">
        <v>1526.9649999999999</v>
      </c>
      <c r="G96" s="349">
        <v>480.46669449999996</v>
      </c>
      <c r="H96" s="358">
        <v>225.01181</v>
      </c>
      <c r="I96" s="351">
        <v>2232.4435045</v>
      </c>
      <c r="K96" s="347"/>
      <c r="L96" s="347"/>
      <c r="M96" s="347"/>
      <c r="N96" s="347"/>
    </row>
    <row r="97" spans="2:33" ht="28.5" customHeight="1">
      <c r="B97" s="352"/>
      <c r="C97" s="352"/>
      <c r="D97" s="1203" t="s">
        <v>483</v>
      </c>
      <c r="E97" s="1203"/>
      <c r="F97" s="358">
        <v>1439.8520000000001</v>
      </c>
      <c r="G97" s="349">
        <v>451.67648450000002</v>
      </c>
      <c r="H97" s="350">
        <v>224.34081</v>
      </c>
      <c r="I97" s="351">
        <v>2115.8692944999998</v>
      </c>
      <c r="K97" s="347"/>
      <c r="L97" s="347"/>
      <c r="M97" s="347"/>
      <c r="N97" s="347"/>
    </row>
    <row r="98" spans="2:33" ht="30" customHeight="1">
      <c r="B98" s="352"/>
      <c r="C98" s="352"/>
      <c r="D98" s="1203" t="s">
        <v>484</v>
      </c>
      <c r="E98" s="1203"/>
      <c r="F98" s="358">
        <v>87.113</v>
      </c>
      <c r="G98" s="349">
        <v>28.790209999999998</v>
      </c>
      <c r="H98" s="350">
        <v>0.67100000000000004</v>
      </c>
      <c r="I98" s="351">
        <v>116.57420999999999</v>
      </c>
      <c r="K98" s="347"/>
      <c r="L98" s="347"/>
      <c r="M98" s="347"/>
      <c r="N98" s="347"/>
    </row>
    <row r="99" spans="2:33" ht="30" customHeight="1">
      <c r="B99" s="352"/>
      <c r="C99" s="1203" t="s">
        <v>485</v>
      </c>
      <c r="D99" s="1203"/>
      <c r="E99" s="1203"/>
      <c r="F99" s="358">
        <v>0</v>
      </c>
      <c r="G99" s="349">
        <v>-105.21299999999999</v>
      </c>
      <c r="H99" s="350">
        <v>-0.84399999999999997</v>
      </c>
      <c r="I99" s="351">
        <v>-106.057</v>
      </c>
      <c r="K99" s="347"/>
      <c r="L99" s="347"/>
      <c r="M99" s="347"/>
      <c r="N99" s="347"/>
    </row>
    <row r="100" spans="2:33" s="360" customFormat="1">
      <c r="B100" s="1280" t="s">
        <v>486</v>
      </c>
      <c r="C100" s="1286"/>
      <c r="D100" s="1286"/>
      <c r="E100" s="1286"/>
      <c r="F100" s="365">
        <v>-8.516</v>
      </c>
      <c r="G100" s="355">
        <v>-17.129000000000001</v>
      </c>
      <c r="H100" s="356">
        <v>-0.49199999999999999</v>
      </c>
      <c r="I100" s="351">
        <v>-26.137</v>
      </c>
      <c r="J100" s="359"/>
      <c r="K100" s="347"/>
      <c r="L100" s="347"/>
      <c r="M100" s="347"/>
      <c r="N100" s="347"/>
      <c r="O100" s="359"/>
      <c r="P100" s="359"/>
      <c r="Q100" s="359"/>
      <c r="R100" s="359"/>
      <c r="S100" s="359"/>
      <c r="T100" s="359"/>
      <c r="U100" s="359"/>
      <c r="V100" s="359"/>
      <c r="W100" s="359"/>
      <c r="X100" s="359"/>
      <c r="Y100" s="359"/>
      <c r="Z100" s="359"/>
      <c r="AA100" s="359"/>
      <c r="AB100" s="359"/>
      <c r="AC100" s="359"/>
      <c r="AD100" s="359"/>
      <c r="AE100" s="359"/>
      <c r="AF100" s="359"/>
      <c r="AG100" s="359"/>
    </row>
    <row r="101" spans="2:33" ht="28.5" customHeight="1">
      <c r="B101" s="348"/>
      <c r="C101" s="1203" t="s">
        <v>487</v>
      </c>
      <c r="D101" s="1203"/>
      <c r="E101" s="1203"/>
      <c r="F101" s="358">
        <v>-8.516</v>
      </c>
      <c r="G101" s="349">
        <v>-17.129000000000001</v>
      </c>
      <c r="H101" s="350">
        <v>-0.49199999999999999</v>
      </c>
      <c r="I101" s="351">
        <v>-26.137</v>
      </c>
      <c r="K101" s="347"/>
      <c r="L101" s="347"/>
      <c r="M101" s="347"/>
      <c r="N101" s="347"/>
    </row>
    <row r="102" spans="2:33" ht="12.75" hidden="1" customHeight="1">
      <c r="B102" s="348"/>
      <c r="C102" s="1276" t="s">
        <v>361</v>
      </c>
      <c r="D102" s="1276"/>
      <c r="E102" s="1277"/>
      <c r="F102" s="349">
        <v>0</v>
      </c>
      <c r="G102" s="349">
        <v>0</v>
      </c>
      <c r="H102" s="350">
        <v>0</v>
      </c>
      <c r="I102" s="351">
        <v>0</v>
      </c>
      <c r="K102" s="347"/>
      <c r="L102" s="347"/>
      <c r="M102" s="347"/>
      <c r="N102" s="347"/>
    </row>
    <row r="103" spans="2:33" s="360" customFormat="1">
      <c r="B103" s="1294" t="s">
        <v>489</v>
      </c>
      <c r="C103" s="1295"/>
      <c r="D103" s="1295"/>
      <c r="E103" s="1296"/>
      <c r="F103" s="355">
        <v>-1079.7819999999999</v>
      </c>
      <c r="G103" s="355">
        <v>-752.40201650000006</v>
      </c>
      <c r="H103" s="356">
        <v>-182.20783000000003</v>
      </c>
      <c r="I103" s="351">
        <v>-2014.3918464999999</v>
      </c>
      <c r="J103" s="359"/>
      <c r="K103" s="347"/>
      <c r="L103" s="347"/>
      <c r="M103" s="347"/>
      <c r="N103" s="347"/>
      <c r="O103" s="359"/>
      <c r="P103" s="359"/>
      <c r="Q103" s="359"/>
      <c r="R103" s="359"/>
      <c r="S103" s="359"/>
      <c r="T103" s="359"/>
      <c r="U103" s="359"/>
      <c r="V103" s="359"/>
      <c r="W103" s="359"/>
      <c r="X103" s="359"/>
      <c r="Y103" s="359"/>
      <c r="Z103" s="359"/>
      <c r="AA103" s="359"/>
      <c r="AB103" s="359"/>
      <c r="AC103" s="359"/>
      <c r="AD103" s="359"/>
      <c r="AE103" s="359"/>
      <c r="AF103" s="359"/>
      <c r="AG103" s="359"/>
    </row>
    <row r="104" spans="2:33" s="360" customFormat="1">
      <c r="B104" s="361" t="s">
        <v>490</v>
      </c>
      <c r="C104" s="362"/>
      <c r="D104" s="362"/>
      <c r="E104" s="363"/>
      <c r="F104" s="355">
        <v>-296.74099999999999</v>
      </c>
      <c r="G104" s="355">
        <v>-219.97146650000002</v>
      </c>
      <c r="H104" s="356">
        <v>-55.249600000000001</v>
      </c>
      <c r="I104" s="351">
        <v>-571.96206649999999</v>
      </c>
      <c r="J104" s="359"/>
      <c r="K104" s="347"/>
      <c r="L104" s="347"/>
      <c r="M104" s="347"/>
      <c r="N104" s="347"/>
      <c r="O104" s="359"/>
      <c r="P104" s="359"/>
      <c r="Q104" s="359"/>
      <c r="R104" s="359"/>
      <c r="S104" s="359"/>
      <c r="T104" s="359"/>
      <c r="U104" s="359"/>
      <c r="V104" s="359"/>
      <c r="W104" s="359"/>
      <c r="X104" s="359"/>
      <c r="Y104" s="359"/>
      <c r="Z104" s="359"/>
      <c r="AA104" s="359"/>
      <c r="AB104" s="359"/>
      <c r="AC104" s="359"/>
      <c r="AD104" s="359"/>
      <c r="AE104" s="359"/>
      <c r="AF104" s="359"/>
      <c r="AG104" s="359"/>
    </row>
    <row r="105" spans="2:33" s="360" customFormat="1">
      <c r="B105" s="1294" t="s">
        <v>491</v>
      </c>
      <c r="C105" s="1295"/>
      <c r="D105" s="1295"/>
      <c r="E105" s="1296"/>
      <c r="F105" s="355">
        <v>-1460.5219999999999</v>
      </c>
      <c r="G105" s="355">
        <v>-917.31096750000006</v>
      </c>
      <c r="H105" s="366">
        <v>-188.53286</v>
      </c>
      <c r="I105" s="351">
        <v>-2566.3658275000003</v>
      </c>
      <c r="J105" s="359"/>
      <c r="K105" s="347"/>
      <c r="L105" s="347"/>
      <c r="M105" s="347"/>
      <c r="N105" s="347"/>
      <c r="O105" s="359"/>
      <c r="P105" s="359"/>
      <c r="Q105" s="359"/>
      <c r="R105" s="359"/>
      <c r="S105" s="359"/>
      <c r="T105" s="359"/>
      <c r="U105" s="359"/>
      <c r="V105" s="359"/>
      <c r="W105" s="359"/>
      <c r="X105" s="359"/>
      <c r="Y105" s="359"/>
      <c r="Z105" s="359"/>
      <c r="AA105" s="359"/>
      <c r="AB105" s="359"/>
      <c r="AC105" s="359"/>
      <c r="AD105" s="359"/>
      <c r="AE105" s="359"/>
      <c r="AF105" s="359"/>
      <c r="AG105" s="359"/>
    </row>
    <row r="106" spans="2:33">
      <c r="B106" s="348"/>
      <c r="C106" s="1190" t="s">
        <v>492</v>
      </c>
      <c r="D106" s="1190"/>
      <c r="E106" s="1190"/>
      <c r="F106" s="358">
        <v>-850.70299999999997</v>
      </c>
      <c r="G106" s="349">
        <v>-721.69790150000006</v>
      </c>
      <c r="H106" s="350">
        <v>-158.98170999999999</v>
      </c>
      <c r="I106" s="351">
        <v>-1731.3826115000002</v>
      </c>
      <c r="K106" s="347"/>
      <c r="L106" s="347"/>
      <c r="M106" s="347"/>
      <c r="N106" s="347"/>
    </row>
    <row r="107" spans="2:33">
      <c r="B107" s="348"/>
      <c r="C107" s="1190" t="s">
        <v>493</v>
      </c>
      <c r="D107" s="1190"/>
      <c r="E107" s="1190"/>
      <c r="F107" s="358">
        <v>-355.10199999999998</v>
      </c>
      <c r="G107" s="349">
        <v>-101.74698699999999</v>
      </c>
      <c r="H107" s="350">
        <v>-8.9652200000000004</v>
      </c>
      <c r="I107" s="351">
        <v>-465.81420699999995</v>
      </c>
      <c r="K107" s="347"/>
      <c r="L107" s="347"/>
      <c r="M107" s="347"/>
      <c r="N107" s="347"/>
    </row>
    <row r="108" spans="2:33" ht="12.75" hidden="1" customHeight="1">
      <c r="B108" s="348"/>
      <c r="C108" s="1297" t="s">
        <v>511</v>
      </c>
      <c r="D108" s="1297"/>
      <c r="E108" s="1297"/>
      <c r="F108" s="358">
        <v>0</v>
      </c>
      <c r="G108" s="349">
        <v>0</v>
      </c>
      <c r="H108" s="350">
        <v>0</v>
      </c>
      <c r="I108" s="351">
        <v>0</v>
      </c>
      <c r="K108" s="347"/>
      <c r="L108" s="347"/>
      <c r="M108" s="347"/>
      <c r="N108" s="347"/>
    </row>
    <row r="109" spans="2:33" ht="12.75" hidden="1" customHeight="1">
      <c r="B109" s="348"/>
      <c r="C109" s="1276" t="s">
        <v>512</v>
      </c>
      <c r="D109" s="1276"/>
      <c r="E109" s="1276"/>
      <c r="F109" s="358">
        <v>0</v>
      </c>
      <c r="G109" s="349">
        <v>0</v>
      </c>
      <c r="H109" s="350">
        <v>0</v>
      </c>
      <c r="I109" s="351">
        <v>0</v>
      </c>
      <c r="K109" s="347"/>
      <c r="L109" s="347"/>
      <c r="M109" s="347"/>
      <c r="N109" s="347"/>
    </row>
    <row r="110" spans="2:33" ht="12.75" customHeight="1">
      <c r="B110" s="348"/>
      <c r="C110" s="1203" t="s">
        <v>495</v>
      </c>
      <c r="D110" s="1203"/>
      <c r="E110" s="1203"/>
      <c r="F110" s="358">
        <v>-179.33799999999999</v>
      </c>
      <c r="G110" s="349">
        <v>-21.96153</v>
      </c>
      <c r="H110" s="350">
        <v>-9.20045</v>
      </c>
      <c r="I110" s="351">
        <v>-210.49998000000002</v>
      </c>
      <c r="K110" s="347"/>
      <c r="L110" s="347"/>
      <c r="M110" s="347"/>
      <c r="N110" s="347"/>
    </row>
    <row r="111" spans="2:33">
      <c r="B111" s="348"/>
      <c r="C111" s="1190" t="s">
        <v>496</v>
      </c>
      <c r="D111" s="1190"/>
      <c r="E111" s="1190"/>
      <c r="F111" s="358">
        <v>-1.78</v>
      </c>
      <c r="G111" s="349">
        <v>-4.5270000000000001</v>
      </c>
      <c r="H111" s="350">
        <v>0</v>
      </c>
      <c r="I111" s="351">
        <v>-6.3070000000000004</v>
      </c>
      <c r="K111" s="347"/>
      <c r="L111" s="347"/>
      <c r="M111" s="347"/>
      <c r="N111" s="347"/>
    </row>
    <row r="112" spans="2:33">
      <c r="B112" s="348"/>
      <c r="C112" s="1190" t="s">
        <v>497</v>
      </c>
      <c r="D112" s="1190"/>
      <c r="E112" s="1190"/>
      <c r="F112" s="358">
        <v>-72.427999999999997</v>
      </c>
      <c r="G112" s="349">
        <v>-65.446549000000005</v>
      </c>
      <c r="H112" s="350">
        <v>-11.385479999999999</v>
      </c>
      <c r="I112" s="351">
        <v>-149.260029</v>
      </c>
      <c r="K112" s="347"/>
      <c r="L112" s="347"/>
      <c r="M112" s="347"/>
      <c r="N112" s="347"/>
    </row>
    <row r="113" spans="2:33">
      <c r="B113" s="348"/>
      <c r="C113" s="1258" t="s">
        <v>498</v>
      </c>
      <c r="D113" s="1258"/>
      <c r="E113" s="1258"/>
      <c r="F113" s="358">
        <v>-1.171</v>
      </c>
      <c r="G113" s="349">
        <v>-1.931</v>
      </c>
      <c r="H113" s="350">
        <v>0</v>
      </c>
      <c r="I113" s="351">
        <v>-3.1019999999999999</v>
      </c>
      <c r="K113" s="347"/>
      <c r="L113" s="347"/>
      <c r="M113" s="347"/>
      <c r="N113" s="347"/>
    </row>
    <row r="114" spans="2:33" s="360" customFormat="1" ht="13.5" thickBot="1">
      <c r="B114" s="1289" t="s">
        <v>513</v>
      </c>
      <c r="C114" s="1290"/>
      <c r="D114" s="1290"/>
      <c r="E114" s="1291"/>
      <c r="F114" s="367">
        <v>755.221</v>
      </c>
      <c r="G114" s="367">
        <v>-223.49364701510001</v>
      </c>
      <c r="H114" s="368">
        <v>-35.006749999999997</v>
      </c>
      <c r="I114" s="369">
        <v>496.791</v>
      </c>
      <c r="J114" s="359"/>
      <c r="K114" s="347"/>
      <c r="L114" s="347"/>
      <c r="M114" s="347"/>
      <c r="N114" s="347"/>
      <c r="O114" s="359"/>
      <c r="P114" s="359"/>
      <c r="Q114" s="359"/>
      <c r="R114" s="359"/>
      <c r="S114" s="359"/>
      <c r="T114" s="359"/>
      <c r="U114" s="359"/>
      <c r="V114" s="359"/>
      <c r="W114" s="359"/>
      <c r="X114" s="359"/>
      <c r="Y114" s="359"/>
      <c r="Z114" s="359"/>
      <c r="AA114" s="359"/>
      <c r="AB114" s="359"/>
      <c r="AC114" s="359"/>
      <c r="AD114" s="359"/>
      <c r="AE114" s="359"/>
      <c r="AF114" s="359"/>
      <c r="AG114" s="359"/>
    </row>
    <row r="115" spans="2:33" hidden="1">
      <c r="B115" s="1292" t="s">
        <v>363</v>
      </c>
      <c r="C115" s="1292"/>
      <c r="D115" s="1292"/>
      <c r="E115" s="1293"/>
      <c r="F115" s="339">
        <v>0</v>
      </c>
      <c r="G115" s="339">
        <v>0</v>
      </c>
      <c r="H115" s="339">
        <v>0</v>
      </c>
      <c r="I115" s="339">
        <v>0</v>
      </c>
      <c r="K115" s="347"/>
      <c r="L115" s="347"/>
      <c r="M115" s="347"/>
      <c r="N115" s="347"/>
    </row>
    <row r="116" spans="2:33" s="339" customFormat="1" ht="13.5" hidden="1" thickBot="1">
      <c r="B116" s="1287" t="s">
        <v>364</v>
      </c>
      <c r="C116" s="1287"/>
      <c r="D116" s="1287"/>
      <c r="E116" s="1288"/>
      <c r="F116" s="339">
        <v>0</v>
      </c>
      <c r="G116" s="339">
        <v>0</v>
      </c>
      <c r="H116" s="339">
        <v>0</v>
      </c>
      <c r="I116" s="339">
        <v>0</v>
      </c>
      <c r="K116" s="347"/>
      <c r="L116" s="347"/>
      <c r="M116" s="347"/>
      <c r="N116" s="347"/>
    </row>
    <row r="118" spans="2:33" s="339" customFormat="1">
      <c r="B118" s="338"/>
      <c r="C118" s="338"/>
      <c r="D118" s="338"/>
      <c r="E118" s="338"/>
    </row>
  </sheetData>
  <mergeCells count="110">
    <mergeCell ref="B116:E116"/>
    <mergeCell ref="C110:E110"/>
    <mergeCell ref="C111:E111"/>
    <mergeCell ref="C112:E112"/>
    <mergeCell ref="C113:E113"/>
    <mergeCell ref="B114:E114"/>
    <mergeCell ref="B115:E115"/>
    <mergeCell ref="B103:E103"/>
    <mergeCell ref="B105:E105"/>
    <mergeCell ref="C106:E106"/>
    <mergeCell ref="C107:E107"/>
    <mergeCell ref="C108:E108"/>
    <mergeCell ref="C109:E109"/>
    <mergeCell ref="D97:E97"/>
    <mergeCell ref="D98:E98"/>
    <mergeCell ref="C99:E99"/>
    <mergeCell ref="B100:E100"/>
    <mergeCell ref="C101:E101"/>
    <mergeCell ref="C102:E102"/>
    <mergeCell ref="C91:E91"/>
    <mergeCell ref="B92:E92"/>
    <mergeCell ref="C93:E93"/>
    <mergeCell ref="D94:E94"/>
    <mergeCell ref="D95:E95"/>
    <mergeCell ref="C96:E96"/>
    <mergeCell ref="C85:E85"/>
    <mergeCell ref="C86:E86"/>
    <mergeCell ref="C87:E87"/>
    <mergeCell ref="C88:E88"/>
    <mergeCell ref="C89:E89"/>
    <mergeCell ref="C90:E90"/>
    <mergeCell ref="B79:E79"/>
    <mergeCell ref="C80:E80"/>
    <mergeCell ref="C81:E81"/>
    <mergeCell ref="C82:E82"/>
    <mergeCell ref="B83:E83"/>
    <mergeCell ref="C84:E84"/>
    <mergeCell ref="D73:E73"/>
    <mergeCell ref="C74:E74"/>
    <mergeCell ref="D75:E75"/>
    <mergeCell ref="D76:E76"/>
    <mergeCell ref="D77:E77"/>
    <mergeCell ref="C78:E78"/>
    <mergeCell ref="D67:E67"/>
    <mergeCell ref="C68:E68"/>
    <mergeCell ref="C69:E69"/>
    <mergeCell ref="B70:E70"/>
    <mergeCell ref="C71:E71"/>
    <mergeCell ref="D72:E72"/>
    <mergeCell ref="B61:E61"/>
    <mergeCell ref="C62:E62"/>
    <mergeCell ref="D63:E63"/>
    <mergeCell ref="D64:E64"/>
    <mergeCell ref="C65:E65"/>
    <mergeCell ref="D66:E66"/>
    <mergeCell ref="D54:E54"/>
    <mergeCell ref="D55:E55"/>
    <mergeCell ref="D56:E56"/>
    <mergeCell ref="B57:E57"/>
    <mergeCell ref="C59:E59"/>
    <mergeCell ref="C60:E60"/>
    <mergeCell ref="C48:E48"/>
    <mergeCell ref="D49:E49"/>
    <mergeCell ref="D50:E50"/>
    <mergeCell ref="C51:E51"/>
    <mergeCell ref="D52:E52"/>
    <mergeCell ref="D53:E53"/>
    <mergeCell ref="D42:E42"/>
    <mergeCell ref="D43:E43"/>
    <mergeCell ref="D44:E44"/>
    <mergeCell ref="D45:E45"/>
    <mergeCell ref="D46:E46"/>
    <mergeCell ref="D47:E47"/>
    <mergeCell ref="C36:E36"/>
    <mergeCell ref="D37:E37"/>
    <mergeCell ref="D38:E38"/>
    <mergeCell ref="D39:E39"/>
    <mergeCell ref="C40:E40"/>
    <mergeCell ref="C41:E41"/>
    <mergeCell ref="D30:E30"/>
    <mergeCell ref="C31:E31"/>
    <mergeCell ref="B32:E32"/>
    <mergeCell ref="C33:E33"/>
    <mergeCell ref="D34:E34"/>
    <mergeCell ref="D35:E35"/>
    <mergeCell ref="D24:E24"/>
    <mergeCell ref="C25:E25"/>
    <mergeCell ref="D26:E26"/>
    <mergeCell ref="D27:E27"/>
    <mergeCell ref="D28:E28"/>
    <mergeCell ref="D29:E29"/>
    <mergeCell ref="D17:E17"/>
    <mergeCell ref="D18:E18"/>
    <mergeCell ref="D19:E19"/>
    <mergeCell ref="D21:E21"/>
    <mergeCell ref="C22:E22"/>
    <mergeCell ref="D23:E23"/>
    <mergeCell ref="C10:E10"/>
    <mergeCell ref="D11:E11"/>
    <mergeCell ref="D12:E12"/>
    <mergeCell ref="C14:E14"/>
    <mergeCell ref="C15:E15"/>
    <mergeCell ref="D16:E16"/>
    <mergeCell ref="H3:I3"/>
    <mergeCell ref="B6:E6"/>
    <mergeCell ref="C7:E7"/>
    <mergeCell ref="D8:E8"/>
    <mergeCell ref="D9:E9"/>
    <mergeCell ref="F4:I4"/>
    <mergeCell ref="B4:E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19"/>
  <sheetViews>
    <sheetView workbookViewId="0">
      <selection activeCell="L15" sqref="L15"/>
    </sheetView>
  </sheetViews>
  <sheetFormatPr defaultRowHeight="12.75"/>
  <cols>
    <col min="1" max="1" width="3.8554687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1.140625" style="370" customWidth="1"/>
    <col min="9" max="9" width="14.28515625" style="370" customWidth="1"/>
    <col min="10" max="33" width="9.140625" style="370"/>
    <col min="34" max="16384" width="9.140625" style="371"/>
  </cols>
  <sheetData>
    <row r="2" spans="2:9">
      <c r="B2" s="1298" t="s">
        <v>394</v>
      </c>
      <c r="C2" s="1298"/>
      <c r="D2" s="1298"/>
      <c r="E2" s="1298"/>
    </row>
    <row r="3" spans="2:9" ht="19.5" customHeight="1" thickBot="1">
      <c r="F3" s="338"/>
      <c r="G3" s="338"/>
      <c r="H3" s="1181" t="s">
        <v>395</v>
      </c>
      <c r="I3" s="1181"/>
    </row>
    <row r="4" spans="2:9" ht="13.5" thickBot="1">
      <c r="B4" s="1196" t="s">
        <v>394</v>
      </c>
      <c r="C4" s="1197"/>
      <c r="D4" s="1197"/>
      <c r="E4" s="1198"/>
      <c r="F4" s="1263" t="s">
        <v>547</v>
      </c>
      <c r="G4" s="1263"/>
      <c r="H4" s="1263"/>
      <c r="I4" s="1264"/>
    </row>
    <row r="5" spans="2:9" ht="39" thickBot="1">
      <c r="B5" s="1199"/>
      <c r="C5" s="1200"/>
      <c r="D5" s="1200"/>
      <c r="E5" s="1201"/>
      <c r="F5" s="372" t="s">
        <v>396</v>
      </c>
      <c r="G5" s="341" t="s">
        <v>397</v>
      </c>
      <c r="H5" s="342" t="s">
        <v>398</v>
      </c>
      <c r="I5" s="343" t="s">
        <v>399</v>
      </c>
    </row>
    <row r="6" spans="2:9" ht="15.75" customHeight="1" thickBot="1">
      <c r="B6" s="1299" t="s">
        <v>400</v>
      </c>
      <c r="C6" s="1300"/>
      <c r="D6" s="1300"/>
      <c r="E6" s="1300"/>
      <c r="F6" s="373">
        <v>9848.5149999999994</v>
      </c>
      <c r="G6" s="373">
        <v>4368.1115553660002</v>
      </c>
      <c r="H6" s="374">
        <v>468.14703000000003</v>
      </c>
      <c r="I6" s="375">
        <v>14684.773585366</v>
      </c>
    </row>
    <row r="7" spans="2:9" ht="18" customHeight="1">
      <c r="B7" s="376"/>
      <c r="C7" s="1186" t="s">
        <v>401</v>
      </c>
      <c r="D7" s="1187"/>
      <c r="E7" s="1187"/>
      <c r="F7" s="377">
        <v>4351.9669999999996</v>
      </c>
      <c r="G7" s="377">
        <v>2007.6433725260001</v>
      </c>
      <c r="H7" s="378">
        <v>121.41558999999999</v>
      </c>
      <c r="I7" s="379">
        <v>6481.0259625260005</v>
      </c>
    </row>
    <row r="8" spans="2:9" ht="15.75" customHeight="1">
      <c r="B8" s="380"/>
      <c r="C8" s="352"/>
      <c r="D8" s="1190" t="s">
        <v>402</v>
      </c>
      <c r="E8" s="1191"/>
      <c r="F8" s="381">
        <v>4328.7060000000001</v>
      </c>
      <c r="G8" s="381">
        <v>2006.5553725259999</v>
      </c>
      <c r="H8" s="382">
        <v>121.41558000000001</v>
      </c>
      <c r="I8" s="383">
        <v>6456.6769525260006</v>
      </c>
    </row>
    <row r="9" spans="2:9" ht="15" customHeight="1">
      <c r="B9" s="380"/>
      <c r="C9" s="352"/>
      <c r="D9" s="1190" t="s">
        <v>403</v>
      </c>
      <c r="E9" s="1191"/>
      <c r="F9" s="381">
        <v>23.260999999999999</v>
      </c>
      <c r="G9" s="381">
        <v>1.0880000000000001</v>
      </c>
      <c r="H9" s="382">
        <v>1.0000000000000001E-5</v>
      </c>
      <c r="I9" s="383">
        <v>24.34901</v>
      </c>
    </row>
    <row r="10" spans="2:9" ht="16.5" customHeight="1">
      <c r="B10" s="384"/>
      <c r="C10" s="1190" t="s">
        <v>404</v>
      </c>
      <c r="D10" s="1190"/>
      <c r="E10" s="1191"/>
      <c r="F10" s="381">
        <v>366.834</v>
      </c>
      <c r="G10" s="381">
        <v>118.446</v>
      </c>
      <c r="H10" s="382">
        <v>18.388290000000001</v>
      </c>
      <c r="I10" s="383">
        <v>503.66828999999996</v>
      </c>
    </row>
    <row r="11" spans="2:9" ht="15.75" customHeight="1">
      <c r="B11" s="380"/>
      <c r="C11" s="352"/>
      <c r="D11" s="1191" t="s">
        <v>405</v>
      </c>
      <c r="E11" s="1202"/>
      <c r="F11" s="381">
        <v>366.83100000000002</v>
      </c>
      <c r="G11" s="381">
        <v>117.343</v>
      </c>
      <c r="H11" s="382">
        <v>18.388290000000001</v>
      </c>
      <c r="I11" s="383">
        <v>502.56228999999996</v>
      </c>
    </row>
    <row r="12" spans="2:9" ht="15" customHeight="1">
      <c r="B12" s="380"/>
      <c r="C12" s="352"/>
      <c r="D12" s="1191" t="s">
        <v>406</v>
      </c>
      <c r="E12" s="1202"/>
      <c r="F12" s="381">
        <v>3.0000000000000001E-3</v>
      </c>
      <c r="G12" s="381">
        <v>1.103</v>
      </c>
      <c r="H12" s="382">
        <v>0</v>
      </c>
      <c r="I12" s="383">
        <v>1.1060000000000001</v>
      </c>
    </row>
    <row r="13" spans="2:9" ht="12.75" hidden="1" customHeight="1">
      <c r="B13" s="380"/>
      <c r="C13" s="385"/>
      <c r="D13" s="385" t="s">
        <v>504</v>
      </c>
      <c r="E13" s="386"/>
      <c r="F13" s="381">
        <v>0</v>
      </c>
      <c r="G13" s="381">
        <v>0</v>
      </c>
      <c r="H13" s="382">
        <v>0</v>
      </c>
      <c r="I13" s="383">
        <v>0</v>
      </c>
    </row>
    <row r="14" spans="2:9" ht="29.25" customHeight="1">
      <c r="B14" s="387"/>
      <c r="C14" s="1203" t="s">
        <v>408</v>
      </c>
      <c r="D14" s="1203"/>
      <c r="E14" s="1204"/>
      <c r="F14" s="381">
        <v>3.6459999999999999</v>
      </c>
      <c r="G14" s="381">
        <v>1.825</v>
      </c>
      <c r="H14" s="382">
        <v>3.0030000000000001E-2</v>
      </c>
      <c r="I14" s="383">
        <v>5.5010300000000001</v>
      </c>
    </row>
    <row r="15" spans="2:9" ht="15.75" customHeight="1">
      <c r="B15" s="384"/>
      <c r="C15" s="1190" t="s">
        <v>409</v>
      </c>
      <c r="D15" s="1190"/>
      <c r="E15" s="1191"/>
      <c r="F15" s="381">
        <v>943.06899999999996</v>
      </c>
      <c r="G15" s="381">
        <v>548.47625849999997</v>
      </c>
      <c r="H15" s="382">
        <v>124.21428</v>
      </c>
      <c r="I15" s="383">
        <v>1615.7595385</v>
      </c>
    </row>
    <row r="16" spans="2:9" ht="13.5" customHeight="1">
      <c r="B16" s="380"/>
      <c r="C16" s="352"/>
      <c r="D16" s="1191" t="s">
        <v>410</v>
      </c>
      <c r="E16" s="1202"/>
      <c r="F16" s="381">
        <v>725.04700000000003</v>
      </c>
      <c r="G16" s="381">
        <v>427.24114899999995</v>
      </c>
      <c r="H16" s="382">
        <v>121.69320999999999</v>
      </c>
      <c r="I16" s="383">
        <v>1273.9813589999999</v>
      </c>
    </row>
    <row r="17" spans="2:9" ht="13.5" customHeight="1">
      <c r="B17" s="380"/>
      <c r="C17" s="352"/>
      <c r="D17" s="1191" t="s">
        <v>411</v>
      </c>
      <c r="E17" s="1202"/>
      <c r="F17" s="381">
        <v>167.49299999999999</v>
      </c>
      <c r="G17" s="381">
        <v>113.7001095</v>
      </c>
      <c r="H17" s="382">
        <v>1.6450700000000003</v>
      </c>
      <c r="I17" s="383">
        <v>282.83817950000002</v>
      </c>
    </row>
    <row r="18" spans="2:9" ht="15" customHeight="1">
      <c r="B18" s="380"/>
      <c r="C18" s="352"/>
      <c r="D18" s="1191" t="s">
        <v>412</v>
      </c>
      <c r="E18" s="1202"/>
      <c r="F18" s="381">
        <v>50.279000000000003</v>
      </c>
      <c r="G18" s="381">
        <v>1.48</v>
      </c>
      <c r="H18" s="382">
        <v>0</v>
      </c>
      <c r="I18" s="383">
        <v>51.759</v>
      </c>
    </row>
    <row r="19" spans="2:9" ht="15" customHeight="1">
      <c r="B19" s="380"/>
      <c r="C19" s="352"/>
      <c r="D19" s="1191" t="s">
        <v>413</v>
      </c>
      <c r="E19" s="1202"/>
      <c r="F19" s="381">
        <v>0.04</v>
      </c>
      <c r="G19" s="381">
        <v>0.05</v>
      </c>
      <c r="H19" s="382">
        <v>0</v>
      </c>
      <c r="I19" s="383">
        <v>0.09</v>
      </c>
    </row>
    <row r="20" spans="2:9" ht="12.75" hidden="1" customHeight="1">
      <c r="B20" s="380"/>
      <c r="C20" s="352"/>
      <c r="D20" s="352" t="s">
        <v>505</v>
      </c>
      <c r="E20" s="353"/>
      <c r="F20" s="381">
        <v>0</v>
      </c>
      <c r="G20" s="381">
        <v>0</v>
      </c>
      <c r="H20" s="381">
        <v>0</v>
      </c>
      <c r="I20" s="383">
        <v>0</v>
      </c>
    </row>
    <row r="21" spans="2:9" ht="14.25" customHeight="1">
      <c r="B21" s="380"/>
      <c r="C21" s="352"/>
      <c r="D21" s="1191" t="s">
        <v>415</v>
      </c>
      <c r="E21" s="1202"/>
      <c r="F21" s="381">
        <v>0.21</v>
      </c>
      <c r="G21" s="381">
        <v>6.0049999999999999</v>
      </c>
      <c r="H21" s="382">
        <v>0.876</v>
      </c>
      <c r="I21" s="383">
        <v>7.0910000000000002</v>
      </c>
    </row>
    <row r="22" spans="2:9" ht="14.25" customHeight="1">
      <c r="B22" s="380"/>
      <c r="C22" s="1191" t="s">
        <v>416</v>
      </c>
      <c r="D22" s="1202"/>
      <c r="E22" s="1202"/>
      <c r="F22" s="381">
        <v>3750.8209999999999</v>
      </c>
      <c r="G22" s="381">
        <v>1587.58962434</v>
      </c>
      <c r="H22" s="382">
        <v>130.62808999999999</v>
      </c>
      <c r="I22" s="383">
        <v>5469.0387143399994</v>
      </c>
    </row>
    <row r="23" spans="2:9" ht="14.25" customHeight="1">
      <c r="B23" s="380"/>
      <c r="C23" s="352"/>
      <c r="D23" s="1206" t="s">
        <v>417</v>
      </c>
      <c r="E23" s="1267"/>
      <c r="F23" s="381">
        <v>7.367</v>
      </c>
      <c r="G23" s="381">
        <v>414.62900000000002</v>
      </c>
      <c r="H23" s="382">
        <v>0.83923999999999999</v>
      </c>
      <c r="I23" s="383">
        <v>422.83524</v>
      </c>
    </row>
    <row r="24" spans="2:9" ht="15" customHeight="1">
      <c r="B24" s="380"/>
      <c r="C24" s="352"/>
      <c r="D24" s="1191" t="s">
        <v>418</v>
      </c>
      <c r="E24" s="1202"/>
      <c r="F24" s="381">
        <v>3743.4540000000002</v>
      </c>
      <c r="G24" s="381">
        <v>1172.9606243400001</v>
      </c>
      <c r="H24" s="382">
        <v>129.78885</v>
      </c>
      <c r="I24" s="383">
        <v>5046.203474339999</v>
      </c>
    </row>
    <row r="25" spans="2:9" ht="15" customHeight="1">
      <c r="B25" s="380"/>
      <c r="C25" s="1191" t="s">
        <v>419</v>
      </c>
      <c r="D25" s="1202"/>
      <c r="E25" s="1202"/>
      <c r="F25" s="381">
        <v>51.417999999999999</v>
      </c>
      <c r="G25" s="381">
        <v>41.841999999999999</v>
      </c>
      <c r="H25" s="382">
        <v>4.9736499999999992</v>
      </c>
      <c r="I25" s="383">
        <v>98.233649999999997</v>
      </c>
    </row>
    <row r="26" spans="2:9" ht="15.75" customHeight="1">
      <c r="B26" s="380"/>
      <c r="C26" s="352"/>
      <c r="D26" s="1205" t="s">
        <v>420</v>
      </c>
      <c r="E26" s="1206"/>
      <c r="F26" s="381">
        <v>3.6999999999999998E-2</v>
      </c>
      <c r="G26" s="381">
        <v>9.5489999999999995</v>
      </c>
      <c r="H26" s="382">
        <v>0</v>
      </c>
      <c r="I26" s="383">
        <v>9.5860000000000003</v>
      </c>
    </row>
    <row r="27" spans="2:9" ht="12.75" hidden="1" customHeight="1">
      <c r="B27" s="380"/>
      <c r="C27" s="352"/>
      <c r="D27" s="1265" t="s">
        <v>506</v>
      </c>
      <c r="E27" s="1266"/>
      <c r="F27" s="381">
        <v>0</v>
      </c>
      <c r="G27" s="381">
        <v>0</v>
      </c>
      <c r="H27" s="382">
        <v>0</v>
      </c>
      <c r="I27" s="383">
        <v>0</v>
      </c>
    </row>
    <row r="28" spans="2:9" ht="12.75" hidden="1" customHeight="1">
      <c r="B28" s="380"/>
      <c r="C28" s="352"/>
      <c r="D28" s="1265" t="s">
        <v>507</v>
      </c>
      <c r="E28" s="1266"/>
      <c r="F28" s="381">
        <v>0</v>
      </c>
      <c r="G28" s="381">
        <v>0</v>
      </c>
      <c r="H28" s="382">
        <v>0</v>
      </c>
      <c r="I28" s="383">
        <v>0</v>
      </c>
    </row>
    <row r="29" spans="2:9" ht="17.25" customHeight="1">
      <c r="B29" s="380"/>
      <c r="C29" s="352"/>
      <c r="D29" s="1203" t="s">
        <v>423</v>
      </c>
      <c r="E29" s="1204"/>
      <c r="F29" s="381">
        <v>51.38</v>
      </c>
      <c r="G29" s="381">
        <v>32.280999999999999</v>
      </c>
      <c r="H29" s="382">
        <v>4.8806499999999993</v>
      </c>
      <c r="I29" s="383">
        <v>88.54164999999999</v>
      </c>
    </row>
    <row r="30" spans="2:9" ht="14.25" customHeight="1">
      <c r="B30" s="380"/>
      <c r="C30" s="352"/>
      <c r="D30" s="1207" t="s">
        <v>424</v>
      </c>
      <c r="E30" s="1208"/>
      <c r="F30" s="381">
        <v>1E-3</v>
      </c>
      <c r="G30" s="381">
        <v>1.2E-2</v>
      </c>
      <c r="H30" s="382">
        <v>9.2999999999999999E-2</v>
      </c>
      <c r="I30" s="383">
        <v>0.106</v>
      </c>
    </row>
    <row r="31" spans="2:9" ht="30.75" customHeight="1" thickBot="1">
      <c r="B31" s="388"/>
      <c r="C31" s="1209" t="s">
        <v>425</v>
      </c>
      <c r="D31" s="1210"/>
      <c r="E31" s="1301"/>
      <c r="F31" s="389">
        <v>380.76</v>
      </c>
      <c r="G31" s="390">
        <v>62.289300000000019</v>
      </c>
      <c r="H31" s="391">
        <v>68.497100000000003</v>
      </c>
      <c r="I31" s="392">
        <v>511.54640000000001</v>
      </c>
    </row>
    <row r="32" spans="2:9" ht="17.25" customHeight="1" thickBot="1">
      <c r="B32" s="1299" t="s">
        <v>508</v>
      </c>
      <c r="C32" s="1300"/>
      <c r="D32" s="1300"/>
      <c r="E32" s="1300"/>
      <c r="F32" s="393">
        <v>-4721.4549999999999</v>
      </c>
      <c r="G32" s="373">
        <v>-1966.3582124999998</v>
      </c>
      <c r="H32" s="394">
        <v>-134.63358000000002</v>
      </c>
      <c r="I32" s="395">
        <v>-6822.4467925000008</v>
      </c>
    </row>
    <row r="33" spans="2:9">
      <c r="B33" s="376"/>
      <c r="C33" s="1213" t="s">
        <v>427</v>
      </c>
      <c r="D33" s="1213"/>
      <c r="E33" s="1186"/>
      <c r="F33" s="377">
        <v>-586.67100000000005</v>
      </c>
      <c r="G33" s="377">
        <v>-344.05331699999999</v>
      </c>
      <c r="H33" s="378">
        <v>-25.840589999999999</v>
      </c>
      <c r="I33" s="379">
        <v>-956.56490700000006</v>
      </c>
    </row>
    <row r="34" spans="2:9">
      <c r="B34" s="380"/>
      <c r="C34" s="352"/>
      <c r="D34" s="1190" t="s">
        <v>428</v>
      </c>
      <c r="E34" s="1191"/>
      <c r="F34" s="381">
        <v>-546.25</v>
      </c>
      <c r="G34" s="381">
        <v>-318.12180599999999</v>
      </c>
      <c r="H34" s="382">
        <v>-20.065560000000001</v>
      </c>
      <c r="I34" s="383">
        <v>-884.437366</v>
      </c>
    </row>
    <row r="35" spans="2:9" ht="14.25" customHeight="1">
      <c r="B35" s="380"/>
      <c r="C35" s="352"/>
      <c r="D35" s="1190" t="s">
        <v>429</v>
      </c>
      <c r="E35" s="1191"/>
      <c r="F35" s="381">
        <v>-40.420999999999999</v>
      </c>
      <c r="G35" s="381">
        <v>-25.931510999999997</v>
      </c>
      <c r="H35" s="382">
        <v>-5.7750300000000001</v>
      </c>
      <c r="I35" s="383">
        <v>-72.127540999999994</v>
      </c>
    </row>
    <row r="36" spans="2:9">
      <c r="B36" s="384"/>
      <c r="C36" s="1190" t="s">
        <v>430</v>
      </c>
      <c r="D36" s="1190"/>
      <c r="E36" s="1191"/>
      <c r="F36" s="381">
        <v>-20.300999999999998</v>
      </c>
      <c r="G36" s="381">
        <v>-14.756</v>
      </c>
      <c r="H36" s="382">
        <v>-0.96316999999999997</v>
      </c>
      <c r="I36" s="383">
        <v>-36.02017</v>
      </c>
    </row>
    <row r="37" spans="2:9">
      <c r="B37" s="380"/>
      <c r="C37" s="352"/>
      <c r="D37" s="1191" t="s">
        <v>431</v>
      </c>
      <c r="E37" s="1202"/>
      <c r="F37" s="381">
        <v>-20.135999999999999</v>
      </c>
      <c r="G37" s="381">
        <v>-14.756</v>
      </c>
      <c r="H37" s="382">
        <v>-0.95299999999999996</v>
      </c>
      <c r="I37" s="383">
        <v>-35.844999999999999</v>
      </c>
    </row>
    <row r="38" spans="2:9">
      <c r="B38" s="380"/>
      <c r="C38" s="352"/>
      <c r="D38" s="1191" t="s">
        <v>514</v>
      </c>
      <c r="E38" s="1202"/>
      <c r="F38" s="381">
        <v>-0.13800000000000001</v>
      </c>
      <c r="G38" s="381">
        <v>0</v>
      </c>
      <c r="H38" s="382">
        <v>-1.017E-2</v>
      </c>
      <c r="I38" s="383">
        <v>-0.14817</v>
      </c>
    </row>
    <row r="39" spans="2:9">
      <c r="B39" s="380"/>
      <c r="C39" s="352"/>
      <c r="D39" s="1207" t="s">
        <v>433</v>
      </c>
      <c r="E39" s="1208"/>
      <c r="F39" s="381">
        <v>-2.7E-2</v>
      </c>
      <c r="G39" s="381">
        <v>0</v>
      </c>
      <c r="H39" s="382">
        <v>0</v>
      </c>
      <c r="I39" s="383">
        <v>-2.7E-2</v>
      </c>
    </row>
    <row r="40" spans="2:9" ht="27" customHeight="1">
      <c r="B40" s="387"/>
      <c r="C40" s="1203" t="s">
        <v>434</v>
      </c>
      <c r="D40" s="1203"/>
      <c r="E40" s="1204"/>
      <c r="F40" s="381">
        <v>-36.290999999999997</v>
      </c>
      <c r="G40" s="381">
        <v>-11.240285500000001</v>
      </c>
      <c r="H40" s="382">
        <v>-3.1095900000000003</v>
      </c>
      <c r="I40" s="383">
        <v>-50.640875499999993</v>
      </c>
    </row>
    <row r="41" spans="2:9" ht="14.25" customHeight="1">
      <c r="B41" s="384"/>
      <c r="C41" s="1190" t="s">
        <v>435</v>
      </c>
      <c r="D41" s="1190"/>
      <c r="E41" s="1191"/>
      <c r="F41" s="381">
        <v>-397.61500000000001</v>
      </c>
      <c r="G41" s="381">
        <v>-381.04732849999999</v>
      </c>
      <c r="H41" s="382">
        <v>-19.734020000000001</v>
      </c>
      <c r="I41" s="383">
        <v>-798.39634850000004</v>
      </c>
    </row>
    <row r="42" spans="2:9" ht="15.75" customHeight="1">
      <c r="B42" s="380"/>
      <c r="C42" s="352"/>
      <c r="D42" s="1191" t="s">
        <v>436</v>
      </c>
      <c r="E42" s="1202"/>
      <c r="F42" s="381">
        <v>-0.77800000000000002</v>
      </c>
      <c r="G42" s="381">
        <v>-0.92400000000000004</v>
      </c>
      <c r="H42" s="382">
        <v>-0.21452000000000002</v>
      </c>
      <c r="I42" s="383">
        <v>-1.91652</v>
      </c>
    </row>
    <row r="43" spans="2:9" ht="15.75" customHeight="1">
      <c r="B43" s="380"/>
      <c r="C43" s="352"/>
      <c r="D43" s="1191" t="s">
        <v>437</v>
      </c>
      <c r="E43" s="1202"/>
      <c r="F43" s="381">
        <v>-210.41300000000001</v>
      </c>
      <c r="G43" s="381">
        <v>-110.72172200000001</v>
      </c>
      <c r="H43" s="382">
        <v>-1.23281</v>
      </c>
      <c r="I43" s="383">
        <v>-322.36753199999998</v>
      </c>
    </row>
    <row r="44" spans="2:9" ht="15" customHeight="1">
      <c r="B44" s="380"/>
      <c r="C44" s="352"/>
      <c r="D44" s="1191" t="s">
        <v>438</v>
      </c>
      <c r="E44" s="1202"/>
      <c r="F44" s="381">
        <v>-3.621</v>
      </c>
      <c r="G44" s="381">
        <v>-1.839</v>
      </c>
      <c r="H44" s="382">
        <v>-1E-3</v>
      </c>
      <c r="I44" s="383">
        <v>-5.4610000000000003</v>
      </c>
    </row>
    <row r="45" spans="2:9" ht="15.75" customHeight="1">
      <c r="B45" s="380"/>
      <c r="C45" s="352"/>
      <c r="D45" s="1191" t="s">
        <v>439</v>
      </c>
      <c r="E45" s="1202"/>
      <c r="F45" s="381">
        <v>-93.307000000000002</v>
      </c>
      <c r="G45" s="381">
        <v>-82.488982499999992</v>
      </c>
      <c r="H45" s="382">
        <v>-4.9297599999999999</v>
      </c>
      <c r="I45" s="383">
        <v>-180.7257425</v>
      </c>
    </row>
    <row r="46" spans="2:9" ht="15" customHeight="1">
      <c r="B46" s="380"/>
      <c r="C46" s="352"/>
      <c r="D46" s="1191" t="s">
        <v>440</v>
      </c>
      <c r="E46" s="1202"/>
      <c r="F46" s="381">
        <v>-41.563000000000002</v>
      </c>
      <c r="G46" s="381">
        <v>-156.86112349999999</v>
      </c>
      <c r="H46" s="382">
        <v>-8.6450200000000006</v>
      </c>
      <c r="I46" s="383">
        <v>-207.06914349999997</v>
      </c>
    </row>
    <row r="47" spans="2:9" ht="14.25" customHeight="1">
      <c r="B47" s="380"/>
      <c r="C47" s="352"/>
      <c r="D47" s="1191" t="s">
        <v>441</v>
      </c>
      <c r="E47" s="1202"/>
      <c r="F47" s="381">
        <v>-47.933</v>
      </c>
      <c r="G47" s="381">
        <v>-28.212500499999997</v>
      </c>
      <c r="H47" s="382">
        <v>-4.7109100000000002</v>
      </c>
      <c r="I47" s="383">
        <v>-80.856410499999996</v>
      </c>
    </row>
    <row r="48" spans="2:9" ht="13.5" customHeight="1">
      <c r="B48" s="380"/>
      <c r="C48" s="1190" t="s">
        <v>442</v>
      </c>
      <c r="D48" s="1190"/>
      <c r="E48" s="1191"/>
      <c r="F48" s="381">
        <v>-3400.9839999999999</v>
      </c>
      <c r="G48" s="381">
        <v>-931.22018249999996</v>
      </c>
      <c r="H48" s="382">
        <v>-79.156059999999997</v>
      </c>
      <c r="I48" s="383">
        <v>-4411.3602424999999</v>
      </c>
    </row>
    <row r="49" spans="2:33" ht="15" customHeight="1">
      <c r="B49" s="380"/>
      <c r="C49" s="352"/>
      <c r="D49" s="1207" t="s">
        <v>443</v>
      </c>
      <c r="E49" s="1208"/>
      <c r="F49" s="381">
        <v>-2.923</v>
      </c>
      <c r="G49" s="381">
        <v>-0.30519950000000001</v>
      </c>
      <c r="H49" s="382">
        <v>-1.167E-2</v>
      </c>
      <c r="I49" s="383">
        <v>-3.2398695000000002</v>
      </c>
    </row>
    <row r="50" spans="2:33" ht="14.25" customHeight="1">
      <c r="B50" s="380"/>
      <c r="C50" s="352"/>
      <c r="D50" s="1191" t="s">
        <v>444</v>
      </c>
      <c r="E50" s="1202"/>
      <c r="F50" s="381">
        <v>-3398.0610000000001</v>
      </c>
      <c r="G50" s="381">
        <v>-930.91498300000001</v>
      </c>
      <c r="H50" s="382">
        <v>-79.144390000000001</v>
      </c>
      <c r="I50" s="383">
        <v>-4408.1203729999997</v>
      </c>
    </row>
    <row r="51" spans="2:33" ht="14.25" customHeight="1">
      <c r="B51" s="380"/>
      <c r="C51" s="1190" t="s">
        <v>445</v>
      </c>
      <c r="D51" s="1190"/>
      <c r="E51" s="1191"/>
      <c r="F51" s="381">
        <v>-279.59300000000002</v>
      </c>
      <c r="G51" s="381">
        <v>-284.04109899999997</v>
      </c>
      <c r="H51" s="382">
        <v>-5.8301499999999997</v>
      </c>
      <c r="I51" s="383">
        <v>-569.464249</v>
      </c>
    </row>
    <row r="52" spans="2:33" ht="15" customHeight="1">
      <c r="B52" s="380"/>
      <c r="C52" s="352"/>
      <c r="D52" s="1218" t="s">
        <v>446</v>
      </c>
      <c r="E52" s="1219"/>
      <c r="F52" s="381">
        <v>-35.201000000000001</v>
      </c>
      <c r="G52" s="381">
        <v>-52.700713999999998</v>
      </c>
      <c r="H52" s="382">
        <v>-3.9829299999999996</v>
      </c>
      <c r="I52" s="383">
        <v>-91.884643999999994</v>
      </c>
    </row>
    <row r="53" spans="2:33" ht="15" customHeight="1">
      <c r="B53" s="380"/>
      <c r="C53" s="352"/>
      <c r="D53" s="1191" t="s">
        <v>447</v>
      </c>
      <c r="E53" s="1272"/>
      <c r="F53" s="381">
        <v>-0.71799999999999997</v>
      </c>
      <c r="G53" s="381">
        <v>-2.302756</v>
      </c>
      <c r="H53" s="382">
        <v>0</v>
      </c>
      <c r="I53" s="383">
        <v>-3.020756</v>
      </c>
    </row>
    <row r="54" spans="2:33" ht="26.25" customHeight="1">
      <c r="B54" s="380"/>
      <c r="C54" s="352"/>
      <c r="D54" s="1225" t="s">
        <v>448</v>
      </c>
      <c r="E54" s="1225"/>
      <c r="F54" s="381">
        <v>-0.186</v>
      </c>
      <c r="G54" s="381">
        <v>-3.5999999999999997E-2</v>
      </c>
      <c r="H54" s="382">
        <v>0</v>
      </c>
      <c r="I54" s="383">
        <v>-0.222</v>
      </c>
    </row>
    <row r="55" spans="2:33" ht="12.75" customHeight="1">
      <c r="B55" s="380"/>
      <c r="C55" s="352"/>
      <c r="D55" s="1191" t="s">
        <v>449</v>
      </c>
      <c r="E55" s="1272"/>
      <c r="F55" s="381">
        <v>-212.261</v>
      </c>
      <c r="G55" s="381">
        <v>-218.41791649999999</v>
      </c>
      <c r="H55" s="382">
        <v>-1.32534</v>
      </c>
      <c r="I55" s="383">
        <v>-432.0042565</v>
      </c>
    </row>
    <row r="56" spans="2:33" ht="18" customHeight="1" thickBot="1">
      <c r="B56" s="388"/>
      <c r="C56" s="396"/>
      <c r="D56" s="1218" t="s">
        <v>450</v>
      </c>
      <c r="E56" s="1302"/>
      <c r="F56" s="390">
        <v>-31.227</v>
      </c>
      <c r="G56" s="390">
        <v>-10.583712499999999</v>
      </c>
      <c r="H56" s="397">
        <v>-0.52188000000000001</v>
      </c>
      <c r="I56" s="398">
        <v>-42.332592499999997</v>
      </c>
    </row>
    <row r="57" spans="2:33" s="400" customFormat="1" ht="15" customHeight="1" thickBot="1">
      <c r="B57" s="1299" t="s">
        <v>451</v>
      </c>
      <c r="C57" s="1300"/>
      <c r="D57" s="1300"/>
      <c r="E57" s="1300"/>
      <c r="F57" s="373">
        <v>5127.0600000000004</v>
      </c>
      <c r="G57" s="373">
        <v>2401.7533428659999</v>
      </c>
      <c r="H57" s="374">
        <v>333.51345000000003</v>
      </c>
      <c r="I57" s="375">
        <v>7862.3267928659998</v>
      </c>
      <c r="J57" s="399"/>
      <c r="K57" s="370"/>
      <c r="L57" s="370"/>
      <c r="M57" s="370"/>
      <c r="N57" s="370"/>
      <c r="O57" s="399"/>
      <c r="P57" s="399"/>
      <c r="Q57" s="399"/>
      <c r="R57" s="399"/>
      <c r="S57" s="399"/>
      <c r="T57" s="399"/>
      <c r="U57" s="399"/>
      <c r="V57" s="399"/>
      <c r="W57" s="399"/>
      <c r="X57" s="399"/>
      <c r="Y57" s="399"/>
      <c r="Z57" s="399"/>
      <c r="AA57" s="399"/>
      <c r="AB57" s="399"/>
      <c r="AC57" s="399"/>
      <c r="AD57" s="399"/>
      <c r="AE57" s="399"/>
      <c r="AF57" s="399"/>
      <c r="AG57" s="399"/>
    </row>
    <row r="58" spans="2:33" s="400" customFormat="1" ht="15" customHeight="1" thickBot="1">
      <c r="B58" s="401" t="s">
        <v>452</v>
      </c>
      <c r="C58" s="402"/>
      <c r="D58" s="402"/>
      <c r="E58" s="402"/>
      <c r="F58" s="393">
        <v>1761.893</v>
      </c>
      <c r="G58" s="393">
        <v>638.82378772999994</v>
      </c>
      <c r="H58" s="394">
        <v>83.725570000000005</v>
      </c>
      <c r="I58" s="395">
        <v>2484.4423577299999</v>
      </c>
      <c r="J58" s="399"/>
      <c r="K58" s="370"/>
      <c r="L58" s="370"/>
      <c r="M58" s="370"/>
      <c r="N58" s="370"/>
      <c r="O58" s="399"/>
      <c r="P58" s="399"/>
      <c r="Q58" s="399"/>
      <c r="R58" s="399"/>
      <c r="S58" s="399"/>
      <c r="T58" s="399"/>
      <c r="U58" s="399"/>
      <c r="V58" s="399"/>
      <c r="W58" s="399"/>
      <c r="X58" s="399"/>
      <c r="Y58" s="399"/>
      <c r="Z58" s="399"/>
      <c r="AA58" s="399"/>
      <c r="AB58" s="399"/>
      <c r="AC58" s="399"/>
      <c r="AD58" s="399"/>
      <c r="AE58" s="399"/>
      <c r="AF58" s="399"/>
      <c r="AG58" s="399"/>
    </row>
    <row r="59" spans="2:33">
      <c r="B59" s="403"/>
      <c r="C59" s="1213" t="s">
        <v>453</v>
      </c>
      <c r="D59" s="1213"/>
      <c r="E59" s="1186"/>
      <c r="F59" s="377">
        <v>2077.797</v>
      </c>
      <c r="G59" s="377">
        <v>919.68931223000004</v>
      </c>
      <c r="H59" s="378">
        <v>143.84352999999999</v>
      </c>
      <c r="I59" s="379">
        <v>3141.3298422299999</v>
      </c>
    </row>
    <row r="60" spans="2:33" ht="14.25" customHeight="1" thickBot="1">
      <c r="B60" s="388"/>
      <c r="C60" s="1223" t="s">
        <v>454</v>
      </c>
      <c r="D60" s="1223"/>
      <c r="E60" s="1223"/>
      <c r="F60" s="389">
        <v>-315.904</v>
      </c>
      <c r="G60" s="389">
        <v>-280.86552449999999</v>
      </c>
      <c r="H60" s="391">
        <v>-60.117959999999997</v>
      </c>
      <c r="I60" s="392">
        <v>-656.88748450000003</v>
      </c>
    </row>
    <row r="61" spans="2:33" s="400" customFormat="1" ht="14.25" customHeight="1" thickBot="1">
      <c r="B61" s="1299" t="s">
        <v>455</v>
      </c>
      <c r="C61" s="1300"/>
      <c r="D61" s="1300"/>
      <c r="E61" s="1300"/>
      <c r="F61" s="393">
        <v>23.516999999999999</v>
      </c>
      <c r="G61" s="393">
        <v>12.291</v>
      </c>
      <c r="H61" s="394">
        <v>0</v>
      </c>
      <c r="I61" s="395">
        <v>35.808</v>
      </c>
      <c r="J61" s="399"/>
      <c r="K61" s="370"/>
      <c r="L61" s="370"/>
      <c r="M61" s="370"/>
      <c r="N61" s="370"/>
      <c r="O61" s="399"/>
      <c r="P61" s="399"/>
      <c r="Q61" s="399"/>
      <c r="R61" s="399"/>
      <c r="S61" s="399"/>
      <c r="T61" s="399"/>
      <c r="U61" s="399"/>
      <c r="V61" s="399"/>
      <c r="W61" s="399"/>
      <c r="X61" s="399"/>
      <c r="Y61" s="399"/>
      <c r="Z61" s="399"/>
      <c r="AA61" s="399"/>
      <c r="AB61" s="399"/>
      <c r="AC61" s="399"/>
      <c r="AD61" s="399"/>
      <c r="AE61" s="399"/>
      <c r="AF61" s="399"/>
      <c r="AG61" s="399"/>
    </row>
    <row r="62" spans="2:33" ht="14.25" customHeight="1">
      <c r="B62" s="404"/>
      <c r="C62" s="1215" t="s">
        <v>456</v>
      </c>
      <c r="D62" s="1215"/>
      <c r="E62" s="1215"/>
      <c r="F62" s="377">
        <v>-20.317</v>
      </c>
      <c r="G62" s="377">
        <v>2.9390000000000001</v>
      </c>
      <c r="H62" s="378">
        <v>0</v>
      </c>
      <c r="I62" s="379">
        <v>-17.378</v>
      </c>
    </row>
    <row r="63" spans="2:33" ht="15" customHeight="1">
      <c r="B63" s="380"/>
      <c r="C63" s="385"/>
      <c r="D63" s="1190" t="s">
        <v>457</v>
      </c>
      <c r="E63" s="1190"/>
      <c r="F63" s="381">
        <v>3.766</v>
      </c>
      <c r="G63" s="381">
        <v>0.47199999999999998</v>
      </c>
      <c r="H63" s="382">
        <v>0</v>
      </c>
      <c r="I63" s="383">
        <v>4.2380000000000004</v>
      </c>
    </row>
    <row r="64" spans="2:33" ht="16.5" customHeight="1">
      <c r="B64" s="380"/>
      <c r="C64" s="385"/>
      <c r="D64" s="1190" t="s">
        <v>458</v>
      </c>
      <c r="E64" s="1190"/>
      <c r="F64" s="381">
        <v>-24.082999999999998</v>
      </c>
      <c r="G64" s="381">
        <v>2.4670000000000001</v>
      </c>
      <c r="H64" s="382">
        <v>0</v>
      </c>
      <c r="I64" s="383">
        <v>-21.616</v>
      </c>
    </row>
    <row r="65" spans="2:33" ht="17.25" customHeight="1">
      <c r="B65" s="384"/>
      <c r="C65" s="1203" t="s">
        <v>459</v>
      </c>
      <c r="D65" s="1203"/>
      <c r="E65" s="1203"/>
      <c r="F65" s="381">
        <v>21.776</v>
      </c>
      <c r="G65" s="381">
        <v>-4.54</v>
      </c>
      <c r="H65" s="405">
        <v>0</v>
      </c>
      <c r="I65" s="383">
        <v>17.236000000000001</v>
      </c>
    </row>
    <row r="66" spans="2:33" ht="26.25" customHeight="1">
      <c r="B66" s="380"/>
      <c r="C66" s="352"/>
      <c r="D66" s="1204" t="s">
        <v>460</v>
      </c>
      <c r="E66" s="1273"/>
      <c r="F66" s="381">
        <v>20.259</v>
      </c>
      <c r="G66" s="381">
        <v>0</v>
      </c>
      <c r="H66" s="382">
        <v>0</v>
      </c>
      <c r="I66" s="383">
        <v>20.259</v>
      </c>
    </row>
    <row r="67" spans="2:33" ht="27.75" customHeight="1">
      <c r="B67" s="380"/>
      <c r="C67" s="352"/>
      <c r="D67" s="1204" t="s">
        <v>461</v>
      </c>
      <c r="E67" s="1273"/>
      <c r="F67" s="381">
        <v>1.5169999999999999</v>
      </c>
      <c r="G67" s="381">
        <v>-4.54</v>
      </c>
      <c r="H67" s="382">
        <v>0</v>
      </c>
      <c r="I67" s="383">
        <v>-3.0230000000000001</v>
      </c>
    </row>
    <row r="68" spans="2:33" ht="15" customHeight="1">
      <c r="B68" s="384"/>
      <c r="C68" s="1203" t="s">
        <v>462</v>
      </c>
      <c r="D68" s="1203"/>
      <c r="E68" s="1203"/>
      <c r="F68" s="381">
        <v>1.018</v>
      </c>
      <c r="G68" s="381">
        <v>0.67600000000000005</v>
      </c>
      <c r="H68" s="381">
        <v>0</v>
      </c>
      <c r="I68" s="383">
        <v>1.694</v>
      </c>
    </row>
    <row r="69" spans="2:33" ht="29.25" customHeight="1" thickBot="1">
      <c r="B69" s="406"/>
      <c r="C69" s="1231" t="s">
        <v>463</v>
      </c>
      <c r="D69" s="1231"/>
      <c r="E69" s="1231"/>
      <c r="F69" s="389">
        <v>21.04</v>
      </c>
      <c r="G69" s="389">
        <v>13.215999999999999</v>
      </c>
      <c r="H69" s="391">
        <v>0</v>
      </c>
      <c r="I69" s="392">
        <v>34.256</v>
      </c>
    </row>
    <row r="70" spans="2:33" s="400" customFormat="1" ht="30" customHeight="1" thickBot="1">
      <c r="B70" s="1303" t="s">
        <v>509</v>
      </c>
      <c r="C70" s="1304"/>
      <c r="D70" s="1304"/>
      <c r="E70" s="1304"/>
      <c r="F70" s="407">
        <v>0</v>
      </c>
      <c r="G70" s="407">
        <v>0</v>
      </c>
      <c r="H70" s="408">
        <v>0</v>
      </c>
      <c r="I70" s="409">
        <v>0</v>
      </c>
      <c r="J70" s="399"/>
      <c r="K70" s="370"/>
      <c r="L70" s="370"/>
      <c r="M70" s="370"/>
      <c r="N70" s="370"/>
      <c r="O70" s="399"/>
      <c r="P70" s="399"/>
      <c r="Q70" s="399"/>
      <c r="R70" s="399"/>
      <c r="S70" s="399"/>
      <c r="T70" s="399"/>
      <c r="U70" s="399"/>
      <c r="V70" s="399"/>
      <c r="W70" s="399"/>
      <c r="X70" s="399"/>
      <c r="Y70" s="399"/>
      <c r="Z70" s="399"/>
      <c r="AA70" s="399"/>
      <c r="AB70" s="399"/>
      <c r="AC70" s="399"/>
      <c r="AD70" s="399"/>
      <c r="AE70" s="399"/>
      <c r="AF70" s="399"/>
      <c r="AG70" s="399"/>
    </row>
    <row r="71" spans="2:33" ht="24.75" hidden="1" customHeight="1">
      <c r="B71" s="403"/>
      <c r="C71" s="1305" t="s">
        <v>510</v>
      </c>
      <c r="D71" s="1305"/>
      <c r="E71" s="1306"/>
      <c r="F71" s="410">
        <v>0</v>
      </c>
      <c r="G71" s="410">
        <v>0</v>
      </c>
      <c r="H71" s="411">
        <v>0</v>
      </c>
      <c r="I71" s="412">
        <v>0</v>
      </c>
    </row>
    <row r="72" spans="2:33" ht="12.75" hidden="1" customHeight="1">
      <c r="B72" s="380"/>
      <c r="C72" s="385"/>
      <c r="D72" s="1311" t="s">
        <v>373</v>
      </c>
      <c r="E72" s="1312"/>
      <c r="F72" s="381">
        <v>0</v>
      </c>
      <c r="G72" s="381">
        <v>0</v>
      </c>
      <c r="H72" s="382">
        <v>0</v>
      </c>
      <c r="I72" s="383">
        <v>0</v>
      </c>
    </row>
    <row r="73" spans="2:33" ht="12.75" hidden="1" customHeight="1">
      <c r="B73" s="380"/>
      <c r="C73" s="385"/>
      <c r="D73" s="1311" t="s">
        <v>374</v>
      </c>
      <c r="E73" s="1312"/>
      <c r="F73" s="381">
        <v>0</v>
      </c>
      <c r="G73" s="381">
        <v>0</v>
      </c>
      <c r="H73" s="382">
        <v>0</v>
      </c>
      <c r="I73" s="383">
        <v>0</v>
      </c>
    </row>
    <row r="74" spans="2:33" ht="16.5" hidden="1" customHeight="1">
      <c r="B74" s="384"/>
      <c r="C74" s="1307" t="s">
        <v>375</v>
      </c>
      <c r="D74" s="1307"/>
      <c r="E74" s="1308"/>
      <c r="F74" s="381">
        <v>0</v>
      </c>
      <c r="G74" s="381">
        <v>0</v>
      </c>
      <c r="H74" s="382">
        <v>0</v>
      </c>
      <c r="I74" s="383">
        <v>0</v>
      </c>
    </row>
    <row r="75" spans="2:33" ht="12.75" hidden="1" customHeight="1">
      <c r="B75" s="380"/>
      <c r="C75" s="385"/>
      <c r="D75" s="1311" t="s">
        <v>373</v>
      </c>
      <c r="E75" s="1312"/>
      <c r="F75" s="381">
        <v>0</v>
      </c>
      <c r="G75" s="381">
        <v>0</v>
      </c>
      <c r="H75" s="382">
        <v>0</v>
      </c>
      <c r="I75" s="383">
        <v>0</v>
      </c>
    </row>
    <row r="76" spans="2:33" ht="12.75" hidden="1" customHeight="1">
      <c r="B76" s="380"/>
      <c r="C76" s="385"/>
      <c r="D76" s="1311" t="s">
        <v>374</v>
      </c>
      <c r="E76" s="1312"/>
      <c r="F76" s="381">
        <v>0</v>
      </c>
      <c r="G76" s="381">
        <v>0</v>
      </c>
      <c r="H76" s="382">
        <v>0</v>
      </c>
      <c r="I76" s="383">
        <v>0</v>
      </c>
    </row>
    <row r="77" spans="2:33" ht="12.75" hidden="1" customHeight="1">
      <c r="B77" s="380"/>
      <c r="C77" s="385"/>
      <c r="D77" s="1313" t="s">
        <v>376</v>
      </c>
      <c r="E77" s="1314"/>
      <c r="F77" s="381">
        <v>0</v>
      </c>
      <c r="G77" s="381">
        <v>0</v>
      </c>
      <c r="H77" s="382">
        <v>0</v>
      </c>
      <c r="I77" s="383">
        <v>0</v>
      </c>
    </row>
    <row r="78" spans="2:33" ht="18.75" hidden="1" customHeight="1">
      <c r="B78" s="384"/>
      <c r="C78" s="1307" t="s">
        <v>354</v>
      </c>
      <c r="D78" s="1307"/>
      <c r="E78" s="1308"/>
      <c r="F78" s="390">
        <v>0</v>
      </c>
      <c r="G78" s="390">
        <v>0</v>
      </c>
      <c r="H78" s="397">
        <v>0</v>
      </c>
      <c r="I78" s="398">
        <v>0</v>
      </c>
    </row>
    <row r="79" spans="2:33" s="400" customFormat="1" ht="17.25" customHeight="1" thickBot="1">
      <c r="B79" s="1309" t="s">
        <v>465</v>
      </c>
      <c r="C79" s="1310"/>
      <c r="D79" s="1310"/>
      <c r="E79" s="1310"/>
      <c r="F79" s="373">
        <v>368.392</v>
      </c>
      <c r="G79" s="373">
        <v>175.66942251880002</v>
      </c>
      <c r="H79" s="374">
        <v>22.692240000000002</v>
      </c>
      <c r="I79" s="375">
        <v>566.75366251879996</v>
      </c>
      <c r="J79" s="399"/>
      <c r="K79" s="370"/>
      <c r="L79" s="370"/>
      <c r="M79" s="370"/>
      <c r="N79" s="370"/>
      <c r="O79" s="399"/>
      <c r="P79" s="399"/>
      <c r="Q79" s="399"/>
      <c r="R79" s="399"/>
      <c r="S79" s="399"/>
      <c r="T79" s="399"/>
      <c r="U79" s="399"/>
      <c r="V79" s="399"/>
      <c r="W79" s="399"/>
      <c r="X79" s="399"/>
      <c r="Y79" s="399"/>
      <c r="Z79" s="399"/>
      <c r="AA79" s="399"/>
      <c r="AB79" s="399"/>
      <c r="AC79" s="399"/>
      <c r="AD79" s="399"/>
      <c r="AE79" s="399"/>
      <c r="AF79" s="399"/>
      <c r="AG79" s="399"/>
    </row>
    <row r="80" spans="2:33" ht="13.5" customHeight="1">
      <c r="B80" s="413"/>
      <c r="C80" s="1213" t="s">
        <v>466</v>
      </c>
      <c r="D80" s="1213"/>
      <c r="E80" s="1213"/>
      <c r="F80" s="377">
        <v>333.05599999999998</v>
      </c>
      <c r="G80" s="377">
        <v>121.72607402</v>
      </c>
      <c r="H80" s="378">
        <v>25.814260000000001</v>
      </c>
      <c r="I80" s="379">
        <v>480.59633402000003</v>
      </c>
    </row>
    <row r="81" spans="2:33" ht="13.5" customHeight="1">
      <c r="B81" s="384"/>
      <c r="C81" s="1190" t="s">
        <v>467</v>
      </c>
      <c r="D81" s="1190"/>
      <c r="E81" s="1190"/>
      <c r="F81" s="381">
        <v>10.853</v>
      </c>
      <c r="G81" s="381">
        <v>57.900969498799995</v>
      </c>
      <c r="H81" s="382">
        <v>-1.58331</v>
      </c>
      <c r="I81" s="383">
        <v>67.170659498800006</v>
      </c>
    </row>
    <row r="82" spans="2:33" ht="17.25" customHeight="1" thickBot="1">
      <c r="B82" s="414"/>
      <c r="C82" s="1218" t="s">
        <v>468</v>
      </c>
      <c r="D82" s="1219"/>
      <c r="E82" s="1302"/>
      <c r="F82" s="389">
        <v>24.483000000000001</v>
      </c>
      <c r="G82" s="389">
        <v>-3.9576209999999992</v>
      </c>
      <c r="H82" s="391">
        <v>-1.53871</v>
      </c>
      <c r="I82" s="392">
        <v>18.986669000000003</v>
      </c>
    </row>
    <row r="83" spans="2:33" s="400" customFormat="1" ht="16.5" customHeight="1" thickBot="1">
      <c r="B83" s="1299" t="s">
        <v>469</v>
      </c>
      <c r="C83" s="1300"/>
      <c r="D83" s="1300"/>
      <c r="E83" s="1300"/>
      <c r="F83" s="393">
        <v>550.14200000000005</v>
      </c>
      <c r="G83" s="393">
        <v>241.19416380000001</v>
      </c>
      <c r="H83" s="394">
        <v>24.412659999999999</v>
      </c>
      <c r="I83" s="395">
        <v>815.74882379999997</v>
      </c>
      <c r="J83" s="399"/>
      <c r="K83" s="370"/>
      <c r="L83" s="370"/>
      <c r="M83" s="370"/>
      <c r="N83" s="370"/>
      <c r="O83" s="399"/>
      <c r="P83" s="399"/>
      <c r="Q83" s="399"/>
      <c r="R83" s="399"/>
      <c r="S83" s="399"/>
      <c r="T83" s="399"/>
      <c r="U83" s="399"/>
      <c r="V83" s="399"/>
      <c r="W83" s="399"/>
      <c r="X83" s="399"/>
      <c r="Y83" s="399"/>
      <c r="Z83" s="399"/>
      <c r="AA83" s="399"/>
      <c r="AB83" s="399"/>
      <c r="AC83" s="399"/>
      <c r="AD83" s="399"/>
      <c r="AE83" s="399"/>
      <c r="AF83" s="399"/>
      <c r="AG83" s="399"/>
    </row>
    <row r="84" spans="2:33" ht="15" customHeight="1">
      <c r="B84" s="376"/>
      <c r="C84" s="1249" t="s">
        <v>470</v>
      </c>
      <c r="D84" s="1250"/>
      <c r="E84" s="1318"/>
      <c r="F84" s="377">
        <v>8.5210000000000008</v>
      </c>
      <c r="G84" s="377">
        <v>12.744999999999999</v>
      </c>
      <c r="H84" s="378">
        <v>3.0504000000000002</v>
      </c>
      <c r="I84" s="379">
        <v>24.316400000000002</v>
      </c>
    </row>
    <row r="85" spans="2:33" ht="28.5" customHeight="1">
      <c r="B85" s="384"/>
      <c r="C85" s="1203" t="s">
        <v>471</v>
      </c>
      <c r="D85" s="1203"/>
      <c r="E85" s="1203"/>
      <c r="F85" s="381">
        <v>1.9E-2</v>
      </c>
      <c r="G85" s="381">
        <v>0</v>
      </c>
      <c r="H85" s="382">
        <v>0</v>
      </c>
      <c r="I85" s="383">
        <v>1.9E-2</v>
      </c>
    </row>
    <row r="86" spans="2:33" ht="15" customHeight="1">
      <c r="B86" s="384"/>
      <c r="C86" s="1190" t="s">
        <v>472</v>
      </c>
      <c r="D86" s="1190"/>
      <c r="E86" s="1190"/>
      <c r="F86" s="381">
        <v>8.6910000000000007</v>
      </c>
      <c r="G86" s="381">
        <v>8.3979999999999997</v>
      </c>
      <c r="H86" s="382">
        <v>1.0153700000000001</v>
      </c>
      <c r="I86" s="383">
        <v>18.104369999999999</v>
      </c>
    </row>
    <row r="87" spans="2:33" ht="15" customHeight="1">
      <c r="B87" s="384"/>
      <c r="C87" s="1203" t="s">
        <v>473</v>
      </c>
      <c r="D87" s="1203"/>
      <c r="E87" s="1203"/>
      <c r="F87" s="381">
        <v>284.46600000000001</v>
      </c>
      <c r="G87" s="381">
        <v>63.48169</v>
      </c>
      <c r="H87" s="382">
        <v>8.3046699999999998</v>
      </c>
      <c r="I87" s="383">
        <v>356.25236000000001</v>
      </c>
    </row>
    <row r="88" spans="2:33" ht="15.75" customHeight="1">
      <c r="B88" s="384"/>
      <c r="C88" s="1190" t="s">
        <v>474</v>
      </c>
      <c r="D88" s="1190"/>
      <c r="E88" s="1190"/>
      <c r="F88" s="381">
        <v>21.939</v>
      </c>
      <c r="G88" s="381">
        <v>1.7270000000000001</v>
      </c>
      <c r="H88" s="382">
        <v>0</v>
      </c>
      <c r="I88" s="383">
        <v>23.666</v>
      </c>
    </row>
    <row r="89" spans="2:33" ht="14.25" customHeight="1">
      <c r="B89" s="384"/>
      <c r="C89" s="1190" t="s">
        <v>475</v>
      </c>
      <c r="D89" s="1190"/>
      <c r="E89" s="1190"/>
      <c r="F89" s="381">
        <v>173.68600000000001</v>
      </c>
      <c r="G89" s="381">
        <v>77.656745740000005</v>
      </c>
      <c r="H89" s="382">
        <v>10.930549999999998</v>
      </c>
      <c r="I89" s="383">
        <v>262.27329573999998</v>
      </c>
    </row>
    <row r="90" spans="2:33" ht="15" customHeight="1">
      <c r="B90" s="384"/>
      <c r="C90" s="1204" t="s">
        <v>476</v>
      </c>
      <c r="D90" s="1245"/>
      <c r="E90" s="1273"/>
      <c r="F90" s="381">
        <v>45.116999999999997</v>
      </c>
      <c r="G90" s="381">
        <v>40.252755000000008</v>
      </c>
      <c r="H90" s="382">
        <v>1.10267</v>
      </c>
      <c r="I90" s="383">
        <v>86.472425000000001</v>
      </c>
    </row>
    <row r="91" spans="2:33" ht="15.75" customHeight="1" thickBot="1">
      <c r="B91" s="414"/>
      <c r="C91" s="1315" t="s">
        <v>477</v>
      </c>
      <c r="D91" s="1316"/>
      <c r="E91" s="1317"/>
      <c r="F91" s="389">
        <v>7.7030000000000003</v>
      </c>
      <c r="G91" s="389">
        <v>36.932973060000002</v>
      </c>
      <c r="H91" s="391">
        <v>8.9999999999999993E-3</v>
      </c>
      <c r="I91" s="392">
        <v>44.644973060000005</v>
      </c>
    </row>
    <row r="92" spans="2:33" s="400" customFormat="1" ht="28.5" customHeight="1" thickBot="1">
      <c r="B92" s="1303" t="s">
        <v>478</v>
      </c>
      <c r="C92" s="1304"/>
      <c r="D92" s="1304"/>
      <c r="E92" s="1304"/>
      <c r="F92" s="393">
        <v>-2129.5810000000001</v>
      </c>
      <c r="G92" s="393">
        <v>-861.91430600000001</v>
      </c>
      <c r="H92" s="415">
        <v>-16.152360000000002</v>
      </c>
      <c r="I92" s="395">
        <v>-3007.6476659999998</v>
      </c>
      <c r="J92" s="399"/>
      <c r="K92" s="370"/>
      <c r="L92" s="370"/>
      <c r="M92" s="370"/>
      <c r="N92" s="370"/>
      <c r="O92" s="399"/>
      <c r="P92" s="399"/>
      <c r="Q92" s="399"/>
      <c r="R92" s="399"/>
      <c r="S92" s="399"/>
      <c r="T92" s="399"/>
      <c r="U92" s="399"/>
      <c r="V92" s="399"/>
      <c r="W92" s="399"/>
      <c r="X92" s="399"/>
      <c r="Y92" s="399"/>
      <c r="Z92" s="399"/>
      <c r="AA92" s="399"/>
      <c r="AB92" s="399"/>
      <c r="AC92" s="399"/>
      <c r="AD92" s="399"/>
      <c r="AE92" s="399"/>
      <c r="AF92" s="399"/>
      <c r="AG92" s="399"/>
    </row>
    <row r="93" spans="2:33" ht="28.5" customHeight="1">
      <c r="B93" s="376"/>
      <c r="C93" s="1249" t="s">
        <v>479</v>
      </c>
      <c r="D93" s="1250"/>
      <c r="E93" s="1318"/>
      <c r="F93" s="377">
        <v>-4699.7169999999996</v>
      </c>
      <c r="G93" s="377">
        <v>-1539.5425565</v>
      </c>
      <c r="H93" s="416">
        <v>-320.94362000000001</v>
      </c>
      <c r="I93" s="379">
        <v>-6560.2031765000002</v>
      </c>
    </row>
    <row r="94" spans="2:33" ht="26.25" customHeight="1">
      <c r="B94" s="380"/>
      <c r="C94" s="352"/>
      <c r="D94" s="1203" t="s">
        <v>480</v>
      </c>
      <c r="E94" s="1203"/>
      <c r="F94" s="381">
        <v>-4496.3389999999999</v>
      </c>
      <c r="G94" s="381">
        <v>-1480.5821864999998</v>
      </c>
      <c r="H94" s="417">
        <v>-320.94362000000001</v>
      </c>
      <c r="I94" s="383">
        <v>-6297.8648064999998</v>
      </c>
    </row>
    <row r="95" spans="2:33" ht="27" customHeight="1">
      <c r="B95" s="380"/>
      <c r="C95" s="352"/>
      <c r="D95" s="1203" t="s">
        <v>481</v>
      </c>
      <c r="E95" s="1203"/>
      <c r="F95" s="381">
        <v>-203.37799999999999</v>
      </c>
      <c r="G95" s="381">
        <v>-58.960370000000005</v>
      </c>
      <c r="H95" s="417">
        <v>0</v>
      </c>
      <c r="I95" s="383">
        <v>-262.33837</v>
      </c>
    </row>
    <row r="96" spans="2:33" ht="27.75" customHeight="1">
      <c r="B96" s="384"/>
      <c r="C96" s="1203" t="s">
        <v>482</v>
      </c>
      <c r="D96" s="1203"/>
      <c r="E96" s="1203"/>
      <c r="F96" s="381">
        <v>2570.136</v>
      </c>
      <c r="G96" s="381">
        <v>873.72625049999999</v>
      </c>
      <c r="H96" s="405">
        <v>304.79126000000002</v>
      </c>
      <c r="I96" s="383">
        <v>3748.6535104999998</v>
      </c>
    </row>
    <row r="97" spans="2:33" ht="27.75" customHeight="1">
      <c r="B97" s="380"/>
      <c r="C97" s="352"/>
      <c r="D97" s="1203" t="s">
        <v>483</v>
      </c>
      <c r="E97" s="1203"/>
      <c r="F97" s="381">
        <v>2324.194</v>
      </c>
      <c r="G97" s="381">
        <v>828.18253049999998</v>
      </c>
      <c r="H97" s="382">
        <v>302.93526000000003</v>
      </c>
      <c r="I97" s="383">
        <v>3455.3117904999999</v>
      </c>
    </row>
    <row r="98" spans="2:33" ht="25.5" customHeight="1">
      <c r="B98" s="380"/>
      <c r="C98" s="352"/>
      <c r="D98" s="1203" t="s">
        <v>484</v>
      </c>
      <c r="E98" s="1203"/>
      <c r="F98" s="381">
        <v>245.94200000000001</v>
      </c>
      <c r="G98" s="381">
        <v>45.54372</v>
      </c>
      <c r="H98" s="382">
        <v>1.8560000000000001</v>
      </c>
      <c r="I98" s="383">
        <v>293.34171999999995</v>
      </c>
    </row>
    <row r="99" spans="2:33" ht="28.5" customHeight="1" thickBot="1">
      <c r="B99" s="418"/>
      <c r="C99" s="1231" t="s">
        <v>485</v>
      </c>
      <c r="D99" s="1231"/>
      <c r="E99" s="1231"/>
      <c r="F99" s="390">
        <v>0</v>
      </c>
      <c r="G99" s="390">
        <v>-196.09800000000001</v>
      </c>
      <c r="H99" s="397">
        <v>0</v>
      </c>
      <c r="I99" s="398">
        <v>-196.09800000000001</v>
      </c>
    </row>
    <row r="100" spans="2:33" s="400" customFormat="1" ht="15" customHeight="1" thickBot="1">
      <c r="B100" s="1303" t="s">
        <v>486</v>
      </c>
      <c r="C100" s="1304"/>
      <c r="D100" s="1304"/>
      <c r="E100" s="1304"/>
      <c r="F100" s="419">
        <v>-29.111999999999998</v>
      </c>
      <c r="G100" s="373">
        <v>-61.298999999999999</v>
      </c>
      <c r="H100" s="374">
        <v>-0.49199999999999999</v>
      </c>
      <c r="I100" s="375">
        <v>-90.903000000000006</v>
      </c>
      <c r="J100" s="399"/>
      <c r="K100" s="370"/>
      <c r="L100" s="370"/>
      <c r="M100" s="370"/>
      <c r="N100" s="370"/>
      <c r="O100" s="399"/>
      <c r="P100" s="399"/>
      <c r="Q100" s="399"/>
      <c r="R100" s="399"/>
      <c r="S100" s="399"/>
      <c r="T100" s="399"/>
      <c r="U100" s="399"/>
      <c r="V100" s="399"/>
      <c r="W100" s="399"/>
      <c r="X100" s="399"/>
      <c r="Y100" s="399"/>
      <c r="Z100" s="399"/>
      <c r="AA100" s="399"/>
      <c r="AB100" s="399"/>
      <c r="AC100" s="399"/>
      <c r="AD100" s="399"/>
      <c r="AE100" s="399"/>
      <c r="AF100" s="399"/>
      <c r="AG100" s="399"/>
    </row>
    <row r="101" spans="2:33" ht="31.5" customHeight="1" thickBot="1">
      <c r="B101" s="376"/>
      <c r="C101" s="1215" t="s">
        <v>487</v>
      </c>
      <c r="D101" s="1215"/>
      <c r="E101" s="1215"/>
      <c r="F101" s="377">
        <v>-29.111999999999998</v>
      </c>
      <c r="G101" s="377">
        <v>-61.298999999999999</v>
      </c>
      <c r="H101" s="378">
        <v>-0.49199999999999999</v>
      </c>
      <c r="I101" s="379">
        <v>-90.903000000000006</v>
      </c>
    </row>
    <row r="102" spans="2:33" ht="12.75" hidden="1" customHeight="1">
      <c r="B102" s="414"/>
      <c r="C102" s="1319" t="s">
        <v>361</v>
      </c>
      <c r="D102" s="1319"/>
      <c r="E102" s="1320"/>
      <c r="F102" s="390">
        <v>0</v>
      </c>
      <c r="G102" s="390">
        <v>0</v>
      </c>
      <c r="H102" s="397">
        <v>0</v>
      </c>
      <c r="I102" s="398">
        <v>0</v>
      </c>
    </row>
    <row r="103" spans="2:33" s="400" customFormat="1" ht="15" customHeight="1" thickBot="1">
      <c r="B103" s="1211" t="s">
        <v>489</v>
      </c>
      <c r="C103" s="1212"/>
      <c r="D103" s="1212"/>
      <c r="E103" s="1321"/>
      <c r="F103" s="373">
        <v>-1622.944</v>
      </c>
      <c r="G103" s="373">
        <v>-1143.8184720000002</v>
      </c>
      <c r="H103" s="374">
        <v>-254.44469000000001</v>
      </c>
      <c r="I103" s="375">
        <v>-3021.2071620000002</v>
      </c>
      <c r="J103" s="399"/>
      <c r="K103" s="370"/>
      <c r="L103" s="370"/>
      <c r="M103" s="370"/>
      <c r="N103" s="370"/>
      <c r="O103" s="399"/>
      <c r="P103" s="399"/>
      <c r="Q103" s="399"/>
      <c r="R103" s="399"/>
      <c r="S103" s="399"/>
      <c r="T103" s="399"/>
      <c r="U103" s="399"/>
      <c r="V103" s="399"/>
      <c r="W103" s="399"/>
      <c r="X103" s="399"/>
      <c r="Y103" s="399"/>
      <c r="Z103" s="399"/>
      <c r="AA103" s="399"/>
      <c r="AB103" s="399"/>
      <c r="AC103" s="399"/>
      <c r="AD103" s="399"/>
      <c r="AE103" s="399"/>
      <c r="AF103" s="399"/>
      <c r="AG103" s="399"/>
    </row>
    <row r="104" spans="2:33" s="400" customFormat="1" ht="15.75" customHeight="1" thickBot="1">
      <c r="B104" s="401" t="s">
        <v>490</v>
      </c>
      <c r="C104" s="420"/>
      <c r="D104" s="420"/>
      <c r="E104" s="421"/>
      <c r="F104" s="393">
        <v>-444.85</v>
      </c>
      <c r="G104" s="393">
        <v>-334.9613435</v>
      </c>
      <c r="H104" s="394">
        <v>-77.82705</v>
      </c>
      <c r="I104" s="395">
        <v>-857.63839350000001</v>
      </c>
      <c r="J104" s="399"/>
      <c r="K104" s="370"/>
      <c r="L104" s="370"/>
      <c r="M104" s="370"/>
      <c r="N104" s="370"/>
      <c r="O104" s="399"/>
      <c r="P104" s="399"/>
      <c r="Q104" s="399"/>
      <c r="R104" s="399"/>
      <c r="S104" s="399"/>
      <c r="T104" s="399"/>
      <c r="U104" s="399"/>
      <c r="V104" s="399"/>
      <c r="W104" s="399"/>
      <c r="X104" s="399"/>
      <c r="Y104" s="399"/>
      <c r="Z104" s="399"/>
      <c r="AA104" s="399"/>
      <c r="AB104" s="399"/>
      <c r="AC104" s="399"/>
      <c r="AD104" s="399"/>
      <c r="AE104" s="399"/>
      <c r="AF104" s="399"/>
      <c r="AG104" s="399"/>
    </row>
    <row r="105" spans="2:33" s="400" customFormat="1" ht="15" customHeight="1" thickBot="1">
      <c r="B105" s="1322" t="s">
        <v>491</v>
      </c>
      <c r="C105" s="1323"/>
      <c r="D105" s="1323"/>
      <c r="E105" s="1324"/>
      <c r="F105" s="393">
        <v>-2162.2890000000002</v>
      </c>
      <c r="G105" s="393">
        <v>-1385.211378</v>
      </c>
      <c r="H105" s="422">
        <v>-292.22391000000005</v>
      </c>
      <c r="I105" s="395">
        <v>-3839.7242880000003</v>
      </c>
      <c r="J105" s="399"/>
      <c r="K105" s="370"/>
      <c r="L105" s="370"/>
      <c r="M105" s="370"/>
      <c r="N105" s="370"/>
      <c r="O105" s="399"/>
      <c r="P105" s="399"/>
      <c r="Q105" s="399"/>
      <c r="R105" s="399"/>
      <c r="S105" s="399"/>
      <c r="T105" s="399"/>
      <c r="U105" s="399"/>
      <c r="V105" s="399"/>
      <c r="W105" s="399"/>
      <c r="X105" s="399"/>
      <c r="Y105" s="399"/>
      <c r="Z105" s="399"/>
      <c r="AA105" s="399"/>
      <c r="AB105" s="399"/>
      <c r="AC105" s="399"/>
      <c r="AD105" s="399"/>
      <c r="AE105" s="399"/>
      <c r="AF105" s="399"/>
      <c r="AG105" s="399"/>
    </row>
    <row r="106" spans="2:33" ht="15.75" customHeight="1">
      <c r="B106" s="376"/>
      <c r="C106" s="1213" t="s">
        <v>492</v>
      </c>
      <c r="D106" s="1213"/>
      <c r="E106" s="1213"/>
      <c r="F106" s="377">
        <v>-1265.393</v>
      </c>
      <c r="G106" s="377">
        <v>-1106.0549254999999</v>
      </c>
      <c r="H106" s="378">
        <v>-221.00269</v>
      </c>
      <c r="I106" s="379">
        <v>-2592.4506154999999</v>
      </c>
    </row>
    <row r="107" spans="2:33" ht="15.75" customHeight="1">
      <c r="B107" s="384"/>
      <c r="C107" s="1190" t="s">
        <v>493</v>
      </c>
      <c r="D107" s="1190"/>
      <c r="E107" s="1190"/>
      <c r="F107" s="381">
        <v>-541.37099999999998</v>
      </c>
      <c r="G107" s="381">
        <v>-155.18898800000002</v>
      </c>
      <c r="H107" s="382">
        <v>-13.92192</v>
      </c>
      <c r="I107" s="423">
        <v>-710.48190800000009</v>
      </c>
    </row>
    <row r="108" spans="2:33" ht="12.75" hidden="1" customHeight="1">
      <c r="B108" s="384"/>
      <c r="C108" s="1297" t="s">
        <v>511</v>
      </c>
      <c r="D108" s="1297"/>
      <c r="E108" s="1297"/>
      <c r="F108" s="381">
        <v>0</v>
      </c>
      <c r="G108" s="381">
        <v>0</v>
      </c>
      <c r="H108" s="382">
        <v>0</v>
      </c>
      <c r="I108" s="423">
        <v>0</v>
      </c>
    </row>
    <row r="109" spans="2:33" ht="0.75" customHeight="1">
      <c r="B109" s="384"/>
      <c r="C109" s="1276" t="s">
        <v>512</v>
      </c>
      <c r="D109" s="1276"/>
      <c r="E109" s="1276"/>
      <c r="F109" s="381">
        <v>0</v>
      </c>
      <c r="G109" s="381">
        <v>0</v>
      </c>
      <c r="H109" s="382">
        <v>0</v>
      </c>
      <c r="I109" s="423">
        <v>0</v>
      </c>
    </row>
    <row r="110" spans="2:33" ht="16.5" customHeight="1">
      <c r="B110" s="384"/>
      <c r="C110" s="1203" t="s">
        <v>495</v>
      </c>
      <c r="D110" s="1203"/>
      <c r="E110" s="1203"/>
      <c r="F110" s="381">
        <v>-256.012</v>
      </c>
      <c r="G110" s="381">
        <v>-31.06664</v>
      </c>
      <c r="H110" s="382">
        <v>-10.43455</v>
      </c>
      <c r="I110" s="383">
        <v>-297.51319000000001</v>
      </c>
    </row>
    <row r="111" spans="2:33" ht="15" customHeight="1">
      <c r="B111" s="384"/>
      <c r="C111" s="1190" t="s">
        <v>496</v>
      </c>
      <c r="D111" s="1190"/>
      <c r="E111" s="1190"/>
      <c r="F111" s="381">
        <v>-2.58</v>
      </c>
      <c r="G111" s="381">
        <v>-5</v>
      </c>
      <c r="H111" s="382">
        <v>0</v>
      </c>
      <c r="I111" s="383">
        <v>-7.58</v>
      </c>
    </row>
    <row r="112" spans="2:33" ht="15" customHeight="1">
      <c r="B112" s="384"/>
      <c r="C112" s="1190" t="s">
        <v>497</v>
      </c>
      <c r="D112" s="1190"/>
      <c r="E112" s="1190"/>
      <c r="F112" s="381">
        <v>-90.861000000000004</v>
      </c>
      <c r="G112" s="381">
        <v>-85.649424499999995</v>
      </c>
      <c r="H112" s="382">
        <v>-11.418749999999999</v>
      </c>
      <c r="I112" s="383">
        <v>-187.92917449999999</v>
      </c>
    </row>
    <row r="113" spans="2:33" ht="16.5" customHeight="1" thickBot="1">
      <c r="B113" s="414"/>
      <c r="C113" s="1330" t="s">
        <v>498</v>
      </c>
      <c r="D113" s="1330"/>
      <c r="E113" s="1330"/>
      <c r="F113" s="390">
        <v>-6.0720000000000001</v>
      </c>
      <c r="G113" s="390">
        <v>-2.2514000000000003</v>
      </c>
      <c r="H113" s="397">
        <v>-35.445999999999998</v>
      </c>
      <c r="I113" s="398">
        <v>-43.769400000000005</v>
      </c>
    </row>
    <row r="114" spans="2:33" s="400" customFormat="1" ht="15.75" customHeight="1" thickBot="1">
      <c r="B114" s="1299" t="s">
        <v>513</v>
      </c>
      <c r="C114" s="1300"/>
      <c r="D114" s="1300"/>
      <c r="E114" s="1300"/>
      <c r="F114" s="419">
        <v>1442.2280000000001</v>
      </c>
      <c r="G114" s="373">
        <v>-317.47278258520009</v>
      </c>
      <c r="H114" s="374">
        <v>-176.79609000000002</v>
      </c>
      <c r="I114" s="375">
        <v>947.95912741479981</v>
      </c>
      <c r="J114" s="399"/>
      <c r="K114" s="370"/>
      <c r="L114" s="370"/>
      <c r="M114" s="370"/>
      <c r="N114" s="370"/>
      <c r="O114" s="399"/>
      <c r="P114" s="399"/>
      <c r="Q114" s="399"/>
      <c r="R114" s="399"/>
      <c r="S114" s="399"/>
      <c r="T114" s="399"/>
      <c r="U114" s="399"/>
      <c r="V114" s="399"/>
      <c r="W114" s="399"/>
      <c r="X114" s="399"/>
      <c r="Y114" s="399"/>
      <c r="Z114" s="399"/>
      <c r="AA114" s="399"/>
      <c r="AB114" s="399"/>
      <c r="AC114" s="399"/>
      <c r="AD114" s="399"/>
      <c r="AE114" s="399"/>
      <c r="AF114" s="399"/>
      <c r="AG114" s="399"/>
    </row>
    <row r="115" spans="2:33" hidden="1">
      <c r="B115" s="1325" t="s">
        <v>363</v>
      </c>
      <c r="C115" s="1325"/>
      <c r="D115" s="1325"/>
      <c r="E115" s="1326"/>
    </row>
    <row r="116" spans="2:33" ht="13.5" hidden="1" thickBot="1">
      <c r="B116" s="1327" t="s">
        <v>364</v>
      </c>
      <c r="C116" s="1327"/>
      <c r="D116" s="1327"/>
      <c r="E116" s="1328"/>
    </row>
    <row r="119" spans="2:33">
      <c r="B119" s="1329" t="s">
        <v>515</v>
      </c>
      <c r="C119" s="1329"/>
      <c r="D119" s="1329"/>
      <c r="E119" s="1329"/>
      <c r="F119" s="1329"/>
    </row>
  </sheetData>
  <mergeCells count="112">
    <mergeCell ref="B115:E115"/>
    <mergeCell ref="B116:E116"/>
    <mergeCell ref="B119:F119"/>
    <mergeCell ref="C109:E109"/>
    <mergeCell ref="C110:E110"/>
    <mergeCell ref="C111:E111"/>
    <mergeCell ref="C112:E112"/>
    <mergeCell ref="C113:E113"/>
    <mergeCell ref="B114:E114"/>
    <mergeCell ref="C102:E102"/>
    <mergeCell ref="B103:E103"/>
    <mergeCell ref="B105:E105"/>
    <mergeCell ref="C106:E106"/>
    <mergeCell ref="C107:E107"/>
    <mergeCell ref="C108:E108"/>
    <mergeCell ref="C96:E96"/>
    <mergeCell ref="D97:E97"/>
    <mergeCell ref="D98:E98"/>
    <mergeCell ref="C99:E99"/>
    <mergeCell ref="B100:E100"/>
    <mergeCell ref="C101:E101"/>
    <mergeCell ref="C90:E90"/>
    <mergeCell ref="C91:E91"/>
    <mergeCell ref="B92:E92"/>
    <mergeCell ref="C93:E93"/>
    <mergeCell ref="D94:E94"/>
    <mergeCell ref="D95:E95"/>
    <mergeCell ref="C84:E84"/>
    <mergeCell ref="C85:E85"/>
    <mergeCell ref="C86:E86"/>
    <mergeCell ref="C87:E87"/>
    <mergeCell ref="C88:E88"/>
    <mergeCell ref="C89:E89"/>
    <mergeCell ref="C78:E78"/>
    <mergeCell ref="B79:E79"/>
    <mergeCell ref="C80:E80"/>
    <mergeCell ref="C81:E81"/>
    <mergeCell ref="C82:E82"/>
    <mergeCell ref="B83:E83"/>
    <mergeCell ref="D72:E72"/>
    <mergeCell ref="D73:E73"/>
    <mergeCell ref="C74:E74"/>
    <mergeCell ref="D75:E75"/>
    <mergeCell ref="D76:E76"/>
    <mergeCell ref="D77:E77"/>
    <mergeCell ref="D66:E66"/>
    <mergeCell ref="D67:E67"/>
    <mergeCell ref="C68:E68"/>
    <mergeCell ref="C69:E69"/>
    <mergeCell ref="B70:E70"/>
    <mergeCell ref="C71:E71"/>
    <mergeCell ref="C60:E60"/>
    <mergeCell ref="B61:E61"/>
    <mergeCell ref="C62:E62"/>
    <mergeCell ref="D63:E63"/>
    <mergeCell ref="D64:E64"/>
    <mergeCell ref="C65:E65"/>
    <mergeCell ref="D53:E53"/>
    <mergeCell ref="D54:E54"/>
    <mergeCell ref="D55:E55"/>
    <mergeCell ref="D56:E56"/>
    <mergeCell ref="B57:E57"/>
    <mergeCell ref="C59:E59"/>
    <mergeCell ref="D47:E47"/>
    <mergeCell ref="C48:E48"/>
    <mergeCell ref="D49:E49"/>
    <mergeCell ref="D50:E50"/>
    <mergeCell ref="C51:E51"/>
    <mergeCell ref="D52:E52"/>
    <mergeCell ref="C41:E41"/>
    <mergeCell ref="D42:E42"/>
    <mergeCell ref="D43:E43"/>
    <mergeCell ref="D44:E44"/>
    <mergeCell ref="D45:E45"/>
    <mergeCell ref="D46:E46"/>
    <mergeCell ref="D35:E35"/>
    <mergeCell ref="C36:E36"/>
    <mergeCell ref="D37:E37"/>
    <mergeCell ref="D38:E38"/>
    <mergeCell ref="D39:E39"/>
    <mergeCell ref="C40:E40"/>
    <mergeCell ref="D29:E29"/>
    <mergeCell ref="D30:E30"/>
    <mergeCell ref="C31:E31"/>
    <mergeCell ref="B32:E32"/>
    <mergeCell ref="C33:E33"/>
    <mergeCell ref="D34:E34"/>
    <mergeCell ref="D23:E23"/>
    <mergeCell ref="D24:E24"/>
    <mergeCell ref="C25:E25"/>
    <mergeCell ref="D26:E26"/>
    <mergeCell ref="D27:E27"/>
    <mergeCell ref="D28:E28"/>
    <mergeCell ref="D18:E18"/>
    <mergeCell ref="D19:E19"/>
    <mergeCell ref="D21:E21"/>
    <mergeCell ref="C22:E22"/>
    <mergeCell ref="D9:E9"/>
    <mergeCell ref="C10:E10"/>
    <mergeCell ref="D11:E11"/>
    <mergeCell ref="D12:E12"/>
    <mergeCell ref="C14:E14"/>
    <mergeCell ref="C15:E15"/>
    <mergeCell ref="B2:E2"/>
    <mergeCell ref="H3:I3"/>
    <mergeCell ref="B6:E6"/>
    <mergeCell ref="C7:E7"/>
    <mergeCell ref="D8:E8"/>
    <mergeCell ref="F4:I4"/>
    <mergeCell ref="B4:E5"/>
    <mergeCell ref="D16:E16"/>
    <mergeCell ref="D17:E17"/>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9"/>
  <sheetViews>
    <sheetView workbookViewId="0">
      <selection activeCell="B115" sqref="B115:E115"/>
    </sheetView>
  </sheetViews>
  <sheetFormatPr defaultRowHeight="12.75"/>
  <cols>
    <col min="1" max="1" width="3.4257812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2.42578125" style="370" customWidth="1"/>
    <col min="9" max="9" width="14.28515625" style="370" customWidth="1"/>
    <col min="10" max="10" width="9.140625" style="370"/>
    <col min="11" max="16384" width="9.140625" style="371"/>
  </cols>
  <sheetData>
    <row r="2" spans="2:12">
      <c r="B2" s="1298" t="s">
        <v>394</v>
      </c>
      <c r="C2" s="1298"/>
      <c r="D2" s="1298"/>
      <c r="E2" s="1298"/>
    </row>
    <row r="3" spans="2:12" ht="13.5" thickBot="1">
      <c r="F3" s="338"/>
      <c r="G3" s="338"/>
      <c r="H3" s="1181" t="s">
        <v>395</v>
      </c>
      <c r="I3" s="1181"/>
    </row>
    <row r="4" spans="2:12" ht="13.5" thickBot="1">
      <c r="B4" s="1196" t="s">
        <v>394</v>
      </c>
      <c r="C4" s="1197"/>
      <c r="D4" s="1197"/>
      <c r="E4" s="1198"/>
      <c r="F4" s="1331">
        <v>40543</v>
      </c>
      <c r="G4" s="1332"/>
      <c r="H4" s="1332"/>
      <c r="I4" s="1333"/>
    </row>
    <row r="5" spans="2:12" ht="39" thickBot="1">
      <c r="B5" s="1199"/>
      <c r="C5" s="1200"/>
      <c r="D5" s="1200"/>
      <c r="E5" s="1201"/>
      <c r="F5" s="525" t="s">
        <v>396</v>
      </c>
      <c r="G5" s="341" t="s">
        <v>397</v>
      </c>
      <c r="H5" s="342" t="s">
        <v>398</v>
      </c>
      <c r="I5" s="343" t="s">
        <v>399</v>
      </c>
    </row>
    <row r="6" spans="2:12" ht="15.75" customHeight="1" thickBot="1">
      <c r="B6" s="1299" t="s">
        <v>400</v>
      </c>
      <c r="C6" s="1300"/>
      <c r="D6" s="1300"/>
      <c r="E6" s="1300"/>
      <c r="F6" s="424">
        <v>13105.911</v>
      </c>
      <c r="G6" s="424">
        <v>5821.8613900000009</v>
      </c>
      <c r="H6" s="425">
        <v>607.53300000000002</v>
      </c>
      <c r="I6" s="426">
        <v>19535.305390000001</v>
      </c>
      <c r="L6" s="427"/>
    </row>
    <row r="7" spans="2:12" ht="15" customHeight="1">
      <c r="B7" s="413"/>
      <c r="C7" s="1186" t="s">
        <v>401</v>
      </c>
      <c r="D7" s="1187"/>
      <c r="E7" s="1187"/>
      <c r="F7" s="428">
        <v>5796.7</v>
      </c>
      <c r="G7" s="428">
        <v>2682.82933</v>
      </c>
      <c r="H7" s="429">
        <v>167.727</v>
      </c>
      <c r="I7" s="430">
        <v>8647.2563300000002</v>
      </c>
      <c r="L7" s="427"/>
    </row>
    <row r="8" spans="2:12" ht="14.25" customHeight="1">
      <c r="B8" s="380"/>
      <c r="C8" s="352"/>
      <c r="D8" s="1190" t="s">
        <v>402</v>
      </c>
      <c r="E8" s="1191"/>
      <c r="F8" s="431">
        <v>5765.6679999999997</v>
      </c>
      <c r="G8" s="431">
        <v>2681.6713300000001</v>
      </c>
      <c r="H8" s="432">
        <v>167.727</v>
      </c>
      <c r="I8" s="433">
        <v>8615.0663299999997</v>
      </c>
      <c r="L8" s="427"/>
    </row>
    <row r="9" spans="2:12" ht="15" customHeight="1">
      <c r="B9" s="380"/>
      <c r="C9" s="352"/>
      <c r="D9" s="1190" t="s">
        <v>403</v>
      </c>
      <c r="E9" s="1191"/>
      <c r="F9" s="431">
        <v>31.032</v>
      </c>
      <c r="G9" s="431">
        <v>1.1579999999999999</v>
      </c>
      <c r="H9" s="432">
        <v>0</v>
      </c>
      <c r="I9" s="433">
        <v>32.19</v>
      </c>
      <c r="L9" s="427"/>
    </row>
    <row r="10" spans="2:12" ht="15" customHeight="1">
      <c r="B10" s="384"/>
      <c r="C10" s="1190" t="s">
        <v>404</v>
      </c>
      <c r="D10" s="1190"/>
      <c r="E10" s="1191"/>
      <c r="F10" s="431">
        <v>492.58100000000002</v>
      </c>
      <c r="G10" s="431">
        <v>167.065</v>
      </c>
      <c r="H10" s="432">
        <v>24.48</v>
      </c>
      <c r="I10" s="433">
        <v>684.12599999999998</v>
      </c>
      <c r="L10" s="427"/>
    </row>
    <row r="11" spans="2:12" ht="13.5" customHeight="1">
      <c r="B11" s="380"/>
      <c r="C11" s="352"/>
      <c r="D11" s="1191" t="s">
        <v>405</v>
      </c>
      <c r="E11" s="1202"/>
      <c r="F11" s="431">
        <v>492.57799999999997</v>
      </c>
      <c r="G11" s="431">
        <v>165.63499999999999</v>
      </c>
      <c r="H11" s="432">
        <v>24.48</v>
      </c>
      <c r="I11" s="433">
        <v>682.69299999999998</v>
      </c>
      <c r="L11" s="427"/>
    </row>
    <row r="12" spans="2:12" ht="15" customHeight="1">
      <c r="B12" s="380"/>
      <c r="C12" s="352"/>
      <c r="D12" s="1191" t="s">
        <v>406</v>
      </c>
      <c r="E12" s="1202"/>
      <c r="F12" s="431">
        <v>3.0000000000000001E-3</v>
      </c>
      <c r="G12" s="431">
        <v>1.43</v>
      </c>
      <c r="H12" s="432">
        <v>0</v>
      </c>
      <c r="I12" s="433">
        <v>1.4330000000000001</v>
      </c>
      <c r="L12" s="427"/>
    </row>
    <row r="13" spans="2:12" ht="12.75" hidden="1" customHeight="1">
      <c r="B13" s="380"/>
      <c r="C13" s="385"/>
      <c r="D13" s="385" t="s">
        <v>504</v>
      </c>
      <c r="E13" s="386"/>
      <c r="F13" s="431">
        <v>0</v>
      </c>
      <c r="G13" s="431">
        <v>0</v>
      </c>
      <c r="H13" s="432">
        <v>0</v>
      </c>
      <c r="I13" s="433">
        <v>0</v>
      </c>
      <c r="L13" s="427"/>
    </row>
    <row r="14" spans="2:12" ht="29.25" customHeight="1">
      <c r="B14" s="387"/>
      <c r="C14" s="1203" t="s">
        <v>408</v>
      </c>
      <c r="D14" s="1203"/>
      <c r="E14" s="1204"/>
      <c r="F14" s="431">
        <v>4.6059999999999999</v>
      </c>
      <c r="G14" s="431">
        <v>2.6659999999999999</v>
      </c>
      <c r="H14" s="432">
        <v>4.3999999999999997E-2</v>
      </c>
      <c r="I14" s="433">
        <v>7.3159999999999998</v>
      </c>
      <c r="L14" s="427"/>
    </row>
    <row r="15" spans="2:12">
      <c r="B15" s="384"/>
      <c r="C15" s="1190" t="s">
        <v>409</v>
      </c>
      <c r="D15" s="1190"/>
      <c r="E15" s="1191"/>
      <c r="F15" s="431">
        <v>1220.866</v>
      </c>
      <c r="G15" s="431">
        <v>718.38328999999999</v>
      </c>
      <c r="H15" s="432">
        <v>159.25899999999999</v>
      </c>
      <c r="I15" s="433">
        <v>2098.5082900000002</v>
      </c>
      <c r="L15" s="427"/>
    </row>
    <row r="16" spans="2:12">
      <c r="B16" s="380"/>
      <c r="C16" s="352"/>
      <c r="D16" s="1191" t="s">
        <v>410</v>
      </c>
      <c r="E16" s="1202"/>
      <c r="F16" s="431">
        <v>936.86500000000001</v>
      </c>
      <c r="G16" s="431">
        <v>556.19862000000001</v>
      </c>
      <c r="H16" s="432">
        <v>155.358</v>
      </c>
      <c r="I16" s="433">
        <v>1648.4216200000001</v>
      </c>
      <c r="L16" s="427"/>
    </row>
    <row r="17" spans="2:12">
      <c r="B17" s="380"/>
      <c r="C17" s="352"/>
      <c r="D17" s="1191" t="s">
        <v>411</v>
      </c>
      <c r="E17" s="1202"/>
      <c r="F17" s="431">
        <v>221.31700000000001</v>
      </c>
      <c r="G17" s="431">
        <v>153.06867</v>
      </c>
      <c r="H17" s="432">
        <v>1.88</v>
      </c>
      <c r="I17" s="433">
        <v>376.26567</v>
      </c>
      <c r="L17" s="427"/>
    </row>
    <row r="18" spans="2:12">
      <c r="B18" s="380"/>
      <c r="C18" s="352"/>
      <c r="D18" s="1191" t="s">
        <v>412</v>
      </c>
      <c r="E18" s="1202"/>
      <c r="F18" s="431">
        <v>62.33</v>
      </c>
      <c r="G18" s="431">
        <v>1.5049999999999999</v>
      </c>
      <c r="H18" s="432">
        <v>0</v>
      </c>
      <c r="I18" s="433">
        <v>63.835000000000001</v>
      </c>
      <c r="L18" s="427"/>
    </row>
    <row r="19" spans="2:12" hidden="1">
      <c r="B19" s="380"/>
      <c r="C19" s="352"/>
      <c r="D19" s="1191" t="s">
        <v>413</v>
      </c>
      <c r="E19" s="1202"/>
      <c r="F19" s="431">
        <v>0.108</v>
      </c>
      <c r="G19" s="431">
        <v>5.2999999999999999E-2</v>
      </c>
      <c r="H19" s="432">
        <v>0</v>
      </c>
      <c r="I19" s="433">
        <v>0.161</v>
      </c>
      <c r="L19" s="427"/>
    </row>
    <row r="20" spans="2:12" ht="12.75" hidden="1" customHeight="1">
      <c r="B20" s="380"/>
      <c r="C20" s="352"/>
      <c r="D20" s="352" t="s">
        <v>505</v>
      </c>
      <c r="E20" s="353"/>
      <c r="F20" s="431">
        <v>1E-3</v>
      </c>
      <c r="G20" s="431">
        <v>0</v>
      </c>
      <c r="H20" s="431">
        <v>0</v>
      </c>
      <c r="I20" s="433">
        <v>1E-3</v>
      </c>
      <c r="L20" s="427"/>
    </row>
    <row r="21" spans="2:12" ht="12.75" customHeight="1">
      <c r="B21" s="380"/>
      <c r="C21" s="352"/>
      <c r="D21" s="1191" t="s">
        <v>415</v>
      </c>
      <c r="E21" s="1202"/>
      <c r="F21" s="431">
        <v>0.245</v>
      </c>
      <c r="G21" s="431">
        <v>7.5579999999999998</v>
      </c>
      <c r="H21" s="432">
        <v>2.0209999999999999</v>
      </c>
      <c r="I21" s="433">
        <v>9.8239999999999998</v>
      </c>
      <c r="L21" s="427"/>
    </row>
    <row r="22" spans="2:12">
      <c r="B22" s="380"/>
      <c r="C22" s="1191" t="s">
        <v>416</v>
      </c>
      <c r="D22" s="1202"/>
      <c r="E22" s="1202"/>
      <c r="F22" s="431">
        <v>4949.201</v>
      </c>
      <c r="G22" s="431">
        <v>2120.8569900000002</v>
      </c>
      <c r="H22" s="432">
        <v>175.07</v>
      </c>
      <c r="I22" s="433">
        <v>7245.12799</v>
      </c>
      <c r="L22" s="427"/>
    </row>
    <row r="23" spans="2:12" ht="12.75" customHeight="1">
      <c r="B23" s="380"/>
      <c r="C23" s="352"/>
      <c r="D23" s="1206" t="s">
        <v>417</v>
      </c>
      <c r="E23" s="1267"/>
      <c r="F23" s="431">
        <v>10.265000000000001</v>
      </c>
      <c r="G23" s="431">
        <v>544.08900000000006</v>
      </c>
      <c r="H23" s="432">
        <v>1.1890000000000001</v>
      </c>
      <c r="I23" s="433">
        <v>555.54300000000001</v>
      </c>
      <c r="L23" s="427"/>
    </row>
    <row r="24" spans="2:12">
      <c r="B24" s="380"/>
      <c r="C24" s="352"/>
      <c r="D24" s="1191" t="s">
        <v>418</v>
      </c>
      <c r="E24" s="1202"/>
      <c r="F24" s="431">
        <v>4938.9359999999997</v>
      </c>
      <c r="G24" s="431">
        <v>1576.7679900000001</v>
      </c>
      <c r="H24" s="432">
        <v>173.881</v>
      </c>
      <c r="I24" s="433">
        <v>6689.5849900000003</v>
      </c>
      <c r="L24" s="427"/>
    </row>
    <row r="25" spans="2:12">
      <c r="B25" s="380"/>
      <c r="C25" s="1191" t="s">
        <v>419</v>
      </c>
      <c r="D25" s="1202"/>
      <c r="E25" s="1202"/>
      <c r="F25" s="431">
        <v>76.697000000000003</v>
      </c>
      <c r="G25" s="431">
        <v>53.027999999999999</v>
      </c>
      <c r="H25" s="432">
        <v>7.0620000000000003</v>
      </c>
      <c r="I25" s="433">
        <v>136.78700000000001</v>
      </c>
      <c r="L25" s="427"/>
    </row>
    <row r="26" spans="2:12" ht="12.75" customHeight="1">
      <c r="B26" s="380"/>
      <c r="C26" s="352"/>
      <c r="D26" s="1205" t="s">
        <v>420</v>
      </c>
      <c r="E26" s="1206"/>
      <c r="F26" s="431">
        <v>5.0999999999999997E-2</v>
      </c>
      <c r="G26" s="431">
        <v>12.372999999999999</v>
      </c>
      <c r="H26" s="432">
        <v>0</v>
      </c>
      <c r="I26" s="433">
        <v>12.423999999999999</v>
      </c>
      <c r="L26" s="427"/>
    </row>
    <row r="27" spans="2:12" ht="12.75" hidden="1" customHeight="1">
      <c r="B27" s="380"/>
      <c r="C27" s="352"/>
      <c r="D27" s="1265" t="s">
        <v>506</v>
      </c>
      <c r="E27" s="1266"/>
      <c r="F27" s="431">
        <v>0</v>
      </c>
      <c r="G27" s="431">
        <v>0</v>
      </c>
      <c r="H27" s="432">
        <v>0</v>
      </c>
      <c r="I27" s="433">
        <v>0</v>
      </c>
      <c r="L27" s="427"/>
    </row>
    <row r="28" spans="2:12" ht="12.75" hidden="1" customHeight="1">
      <c r="B28" s="380"/>
      <c r="C28" s="352"/>
      <c r="D28" s="1265" t="s">
        <v>507</v>
      </c>
      <c r="E28" s="1266"/>
      <c r="F28" s="431">
        <v>0</v>
      </c>
      <c r="G28" s="431">
        <v>0</v>
      </c>
      <c r="H28" s="432">
        <v>0</v>
      </c>
      <c r="I28" s="433">
        <v>0</v>
      </c>
      <c r="L28" s="427"/>
    </row>
    <row r="29" spans="2:12" ht="12.75" customHeight="1">
      <c r="B29" s="380"/>
      <c r="C29" s="352"/>
      <c r="D29" s="1203" t="s">
        <v>423</v>
      </c>
      <c r="E29" s="1204"/>
      <c r="F29" s="431">
        <v>76.644999999999996</v>
      </c>
      <c r="G29" s="431">
        <v>40.639000000000003</v>
      </c>
      <c r="H29" s="432">
        <v>6.9550000000000001</v>
      </c>
      <c r="I29" s="433">
        <v>124.239</v>
      </c>
      <c r="L29" s="427"/>
    </row>
    <row r="30" spans="2:12" hidden="1">
      <c r="B30" s="380"/>
      <c r="C30" s="352"/>
      <c r="D30" s="1207" t="s">
        <v>424</v>
      </c>
      <c r="E30" s="1208"/>
      <c r="F30" s="431">
        <v>1E-3</v>
      </c>
      <c r="G30" s="431">
        <v>1.6E-2</v>
      </c>
      <c r="H30" s="432">
        <v>0.107</v>
      </c>
      <c r="I30" s="433">
        <v>0.124</v>
      </c>
      <c r="L30" s="427"/>
    </row>
    <row r="31" spans="2:12" ht="25.5" customHeight="1" thickBot="1">
      <c r="B31" s="388"/>
      <c r="C31" s="1209" t="s">
        <v>425</v>
      </c>
      <c r="D31" s="1210"/>
      <c r="E31" s="1301"/>
      <c r="F31" s="434">
        <v>565.26</v>
      </c>
      <c r="G31" s="435">
        <v>77.032780000000002</v>
      </c>
      <c r="H31" s="436">
        <v>73.891000000000005</v>
      </c>
      <c r="I31" s="437">
        <v>716.18378000000007</v>
      </c>
      <c r="L31" s="427"/>
    </row>
    <row r="32" spans="2:12" ht="17.25" customHeight="1" thickBot="1">
      <c r="B32" s="1334" t="s">
        <v>508</v>
      </c>
      <c r="C32" s="1290"/>
      <c r="D32" s="1290"/>
      <c r="E32" s="1290"/>
      <c r="F32" s="438">
        <v>-6315.0569999999998</v>
      </c>
      <c r="G32" s="424">
        <v>-2631.0219500000003</v>
      </c>
      <c r="H32" s="439">
        <v>-192.30699999999999</v>
      </c>
      <c r="I32" s="440">
        <v>-9138.3859499999999</v>
      </c>
      <c r="L32" s="427"/>
    </row>
    <row r="33" spans="2:12">
      <c r="B33" s="413"/>
      <c r="C33" s="1213" t="s">
        <v>427</v>
      </c>
      <c r="D33" s="1213"/>
      <c r="E33" s="1186"/>
      <c r="F33" s="428">
        <v>-751.25400000000002</v>
      </c>
      <c r="G33" s="428">
        <v>-450.90525000000002</v>
      </c>
      <c r="H33" s="429">
        <v>-35.935000000000002</v>
      </c>
      <c r="I33" s="430">
        <v>-1238.0942500000001</v>
      </c>
      <c r="L33" s="427"/>
    </row>
    <row r="34" spans="2:12">
      <c r="B34" s="380"/>
      <c r="C34" s="352"/>
      <c r="D34" s="1190" t="s">
        <v>428</v>
      </c>
      <c r="E34" s="1191"/>
      <c r="F34" s="431">
        <v>-697.46</v>
      </c>
      <c r="G34" s="431">
        <v>-420.15439000000003</v>
      </c>
      <c r="H34" s="432">
        <v>-27.658999999999999</v>
      </c>
      <c r="I34" s="433">
        <v>-1145.2733900000001</v>
      </c>
      <c r="L34" s="427"/>
    </row>
    <row r="35" spans="2:12" ht="14.25" customHeight="1">
      <c r="B35" s="380"/>
      <c r="C35" s="352"/>
      <c r="D35" s="1190" t="s">
        <v>429</v>
      </c>
      <c r="E35" s="1191"/>
      <c r="F35" s="431">
        <v>-53.793999999999997</v>
      </c>
      <c r="G35" s="431">
        <v>-30.750859999999999</v>
      </c>
      <c r="H35" s="432">
        <v>-8.2759999999999998</v>
      </c>
      <c r="I35" s="433">
        <v>-92.820859999999996</v>
      </c>
      <c r="L35" s="427"/>
    </row>
    <row r="36" spans="2:12">
      <c r="B36" s="384"/>
      <c r="C36" s="1190" t="s">
        <v>430</v>
      </c>
      <c r="D36" s="1190"/>
      <c r="E36" s="1191"/>
      <c r="F36" s="431">
        <v>-25.349</v>
      </c>
      <c r="G36" s="431">
        <v>-19.064</v>
      </c>
      <c r="H36" s="432">
        <v>-1.8720000000000001</v>
      </c>
      <c r="I36" s="433">
        <v>-46.284999999999997</v>
      </c>
      <c r="L36" s="427"/>
    </row>
    <row r="37" spans="2:12">
      <c r="B37" s="380"/>
      <c r="C37" s="352"/>
      <c r="D37" s="1191" t="s">
        <v>431</v>
      </c>
      <c r="E37" s="1202"/>
      <c r="F37" s="431">
        <v>-25.143999999999998</v>
      </c>
      <c r="G37" s="431">
        <v>-19.064</v>
      </c>
      <c r="H37" s="432">
        <v>-1.847</v>
      </c>
      <c r="I37" s="433">
        <v>-46.055</v>
      </c>
      <c r="L37" s="427"/>
    </row>
    <row r="38" spans="2:12" hidden="1">
      <c r="B38" s="380"/>
      <c r="C38" s="352"/>
      <c r="D38" s="1191" t="s">
        <v>514</v>
      </c>
      <c r="E38" s="1202"/>
      <c r="F38" s="431">
        <v>-0.16900000000000001</v>
      </c>
      <c r="G38" s="431">
        <v>0</v>
      </c>
      <c r="H38" s="432">
        <v>-2.5000000000000001E-2</v>
      </c>
      <c r="I38" s="433">
        <v>-0.19400000000000001</v>
      </c>
      <c r="L38" s="427"/>
    </row>
    <row r="39" spans="2:12" hidden="1">
      <c r="B39" s="380"/>
      <c r="C39" s="352"/>
      <c r="D39" s="1207" t="s">
        <v>433</v>
      </c>
      <c r="E39" s="1208"/>
      <c r="F39" s="431">
        <v>-3.5999999999999997E-2</v>
      </c>
      <c r="G39" s="431">
        <v>0</v>
      </c>
      <c r="H39" s="432">
        <v>0</v>
      </c>
      <c r="I39" s="433">
        <v>-3.5999999999999997E-2</v>
      </c>
      <c r="L39" s="427"/>
    </row>
    <row r="40" spans="2:12" ht="27" customHeight="1">
      <c r="B40" s="387"/>
      <c r="C40" s="1203" t="s">
        <v>434</v>
      </c>
      <c r="D40" s="1203"/>
      <c r="E40" s="1204"/>
      <c r="F40" s="431">
        <v>-47.505000000000003</v>
      </c>
      <c r="G40" s="431">
        <v>-14.071819999999999</v>
      </c>
      <c r="H40" s="432">
        <v>-4.49</v>
      </c>
      <c r="I40" s="433">
        <v>-66.066820000000007</v>
      </c>
      <c r="L40" s="427"/>
    </row>
    <row r="41" spans="2:12" ht="14.25" customHeight="1">
      <c r="B41" s="384"/>
      <c r="C41" s="1190" t="s">
        <v>435</v>
      </c>
      <c r="D41" s="1190"/>
      <c r="E41" s="1191"/>
      <c r="F41" s="431">
        <v>-521.97699999999998</v>
      </c>
      <c r="G41" s="431">
        <v>-505.47107</v>
      </c>
      <c r="H41" s="432">
        <v>-28.936</v>
      </c>
      <c r="I41" s="433">
        <v>-1056.3840700000001</v>
      </c>
      <c r="L41" s="427"/>
    </row>
    <row r="42" spans="2:12">
      <c r="B42" s="380"/>
      <c r="C42" s="352"/>
      <c r="D42" s="1191" t="s">
        <v>436</v>
      </c>
      <c r="E42" s="1202"/>
      <c r="F42" s="431">
        <v>-1.0649999999999999</v>
      </c>
      <c r="G42" s="431">
        <v>-1.24</v>
      </c>
      <c r="H42" s="432">
        <v>-7.6999999999999999E-2</v>
      </c>
      <c r="I42" s="433">
        <v>-2.3820000000000001</v>
      </c>
      <c r="L42" s="427"/>
    </row>
    <row r="43" spans="2:12">
      <c r="B43" s="380"/>
      <c r="C43" s="352"/>
      <c r="D43" s="1191" t="s">
        <v>437</v>
      </c>
      <c r="E43" s="1202"/>
      <c r="F43" s="431">
        <v>-278.88499999999999</v>
      </c>
      <c r="G43" s="431">
        <v>-130.07671999999999</v>
      </c>
      <c r="H43" s="432">
        <v>-1.631</v>
      </c>
      <c r="I43" s="433">
        <v>-410.59271999999999</v>
      </c>
      <c r="L43" s="427"/>
    </row>
    <row r="44" spans="2:12">
      <c r="B44" s="380"/>
      <c r="C44" s="352"/>
      <c r="D44" s="1191" t="s">
        <v>438</v>
      </c>
      <c r="E44" s="1202"/>
      <c r="F44" s="431">
        <v>-4.4640000000000004</v>
      </c>
      <c r="G44" s="431">
        <v>-2.4289999999999998</v>
      </c>
      <c r="H44" s="432">
        <v>-2E-3</v>
      </c>
      <c r="I44" s="433">
        <v>-6.8949999999999996</v>
      </c>
      <c r="L44" s="427"/>
    </row>
    <row r="45" spans="2:12">
      <c r="B45" s="380"/>
      <c r="C45" s="352"/>
      <c r="D45" s="1191" t="s">
        <v>439</v>
      </c>
      <c r="E45" s="1202"/>
      <c r="F45" s="431">
        <v>-121.68</v>
      </c>
      <c r="G45" s="431">
        <v>-108.00266000000001</v>
      </c>
      <c r="H45" s="432">
        <v>-7.8040000000000003</v>
      </c>
      <c r="I45" s="433">
        <v>-237.48666</v>
      </c>
      <c r="L45" s="427"/>
    </row>
    <row r="46" spans="2:12">
      <c r="B46" s="380"/>
      <c r="C46" s="352"/>
      <c r="D46" s="1191" t="s">
        <v>440</v>
      </c>
      <c r="E46" s="1202"/>
      <c r="F46" s="431">
        <v>-74.341999999999999</v>
      </c>
      <c r="G46" s="431">
        <v>-213.08876999999998</v>
      </c>
      <c r="H46" s="432">
        <v>-12.791</v>
      </c>
      <c r="I46" s="433">
        <v>-300.22176999999999</v>
      </c>
      <c r="L46" s="427"/>
    </row>
    <row r="47" spans="2:12" ht="12.75" customHeight="1">
      <c r="B47" s="380"/>
      <c r="C47" s="352"/>
      <c r="D47" s="1191" t="s">
        <v>441</v>
      </c>
      <c r="E47" s="1202"/>
      <c r="F47" s="431">
        <v>-41.540999999999997</v>
      </c>
      <c r="G47" s="431">
        <v>-50.633919999999996</v>
      </c>
      <c r="H47" s="432">
        <v>-6.6310000000000002</v>
      </c>
      <c r="I47" s="433">
        <v>-98.80592</v>
      </c>
      <c r="L47" s="427"/>
    </row>
    <row r="48" spans="2:12">
      <c r="B48" s="380"/>
      <c r="C48" s="1190" t="s">
        <v>442</v>
      </c>
      <c r="D48" s="1190"/>
      <c r="E48" s="1191"/>
      <c r="F48" s="431">
        <v>-4573.7129999999997</v>
      </c>
      <c r="G48" s="431">
        <v>-1252.38113</v>
      </c>
      <c r="H48" s="432">
        <v>-112.574</v>
      </c>
      <c r="I48" s="433">
        <v>-5938.66813</v>
      </c>
      <c r="L48" s="427"/>
    </row>
    <row r="49" spans="2:12">
      <c r="B49" s="380"/>
      <c r="C49" s="352"/>
      <c r="D49" s="1207" t="s">
        <v>443</v>
      </c>
      <c r="E49" s="1208"/>
      <c r="F49" s="431">
        <v>-4.1890000000000001</v>
      </c>
      <c r="G49" s="431">
        <v>-0.38034000000000001</v>
      </c>
      <c r="H49" s="432">
        <v>-1.7000000000000001E-2</v>
      </c>
      <c r="I49" s="433">
        <v>-4.5863399999999999</v>
      </c>
      <c r="L49" s="427"/>
    </row>
    <row r="50" spans="2:12">
      <c r="B50" s="380"/>
      <c r="C50" s="352"/>
      <c r="D50" s="1191" t="s">
        <v>444</v>
      </c>
      <c r="E50" s="1202"/>
      <c r="F50" s="431">
        <v>-4569.5240000000003</v>
      </c>
      <c r="G50" s="431">
        <v>-1252.0007900000001</v>
      </c>
      <c r="H50" s="432">
        <v>-112.557</v>
      </c>
      <c r="I50" s="433">
        <v>-5934.0817900000002</v>
      </c>
      <c r="L50" s="427"/>
    </row>
    <row r="51" spans="2:12">
      <c r="B51" s="380"/>
      <c r="C51" s="1190" t="s">
        <v>445</v>
      </c>
      <c r="D51" s="1190"/>
      <c r="E51" s="1191"/>
      <c r="F51" s="431">
        <v>-395.25900000000001</v>
      </c>
      <c r="G51" s="431">
        <v>-389.12867999999997</v>
      </c>
      <c r="H51" s="432">
        <v>-8.5</v>
      </c>
      <c r="I51" s="433">
        <v>-792.88767999999993</v>
      </c>
      <c r="L51" s="427"/>
    </row>
    <row r="52" spans="2:12" ht="12.75" customHeight="1">
      <c r="B52" s="380"/>
      <c r="C52" s="352"/>
      <c r="D52" s="1218" t="s">
        <v>446</v>
      </c>
      <c r="E52" s="1219"/>
      <c r="F52" s="431">
        <v>-44.813000000000002</v>
      </c>
      <c r="G52" s="431">
        <v>-70.783740000000009</v>
      </c>
      <c r="H52" s="432">
        <v>-5.9130000000000003</v>
      </c>
      <c r="I52" s="433">
        <v>-121.50974000000001</v>
      </c>
      <c r="L52" s="427"/>
    </row>
    <row r="53" spans="2:12" ht="12.75" customHeight="1">
      <c r="B53" s="380"/>
      <c r="C53" s="352"/>
      <c r="D53" s="1191" t="s">
        <v>447</v>
      </c>
      <c r="E53" s="1272"/>
      <c r="F53" s="431">
        <v>-0.86399999999999999</v>
      </c>
      <c r="G53" s="431">
        <v>-2.3067699999999998</v>
      </c>
      <c r="H53" s="432">
        <v>0</v>
      </c>
      <c r="I53" s="433">
        <v>-3.1707700000000001</v>
      </c>
      <c r="L53" s="427"/>
    </row>
    <row r="54" spans="2:12" ht="26.25" hidden="1" customHeight="1">
      <c r="B54" s="380"/>
      <c r="C54" s="352"/>
      <c r="D54" s="1225" t="s">
        <v>448</v>
      </c>
      <c r="E54" s="1225"/>
      <c r="F54" s="431">
        <v>-0.22800000000000001</v>
      </c>
      <c r="G54" s="431">
        <v>-6.4000000000000001E-2</v>
      </c>
      <c r="H54" s="432">
        <v>0</v>
      </c>
      <c r="I54" s="433">
        <v>-0.29199999999999998</v>
      </c>
      <c r="L54" s="427"/>
    </row>
    <row r="55" spans="2:12" ht="12.75" customHeight="1">
      <c r="B55" s="380"/>
      <c r="C55" s="352"/>
      <c r="D55" s="1191" t="s">
        <v>449</v>
      </c>
      <c r="E55" s="1272"/>
      <c r="F55" s="431">
        <v>-302.99900000000002</v>
      </c>
      <c r="G55" s="431">
        <v>-301.53896999999995</v>
      </c>
      <c r="H55" s="432">
        <v>-1.873</v>
      </c>
      <c r="I55" s="433">
        <v>-606.41097000000002</v>
      </c>
      <c r="L55" s="427"/>
    </row>
    <row r="56" spans="2:12" ht="17.25" customHeight="1" thickBot="1">
      <c r="B56" s="418"/>
      <c r="C56" s="396"/>
      <c r="D56" s="1218" t="s">
        <v>450</v>
      </c>
      <c r="E56" s="1302"/>
      <c r="F56" s="435">
        <v>-46.354999999999997</v>
      </c>
      <c r="G56" s="435">
        <v>-14.4352</v>
      </c>
      <c r="H56" s="441">
        <v>-0.71399999999999997</v>
      </c>
      <c r="I56" s="442">
        <v>-61.504199999999997</v>
      </c>
      <c r="L56" s="427"/>
    </row>
    <row r="57" spans="2:12" s="400" customFormat="1" ht="15" customHeight="1" thickBot="1">
      <c r="B57" s="1299" t="s">
        <v>451</v>
      </c>
      <c r="C57" s="1300"/>
      <c r="D57" s="1300"/>
      <c r="E57" s="1335"/>
      <c r="F57" s="424">
        <v>6790.8540000000003</v>
      </c>
      <c r="G57" s="424">
        <v>3190.8394399999997</v>
      </c>
      <c r="H57" s="425">
        <v>415.226</v>
      </c>
      <c r="I57" s="426">
        <v>10396.91944</v>
      </c>
      <c r="J57" s="399"/>
      <c r="L57" s="427"/>
    </row>
    <row r="58" spans="2:12" s="400" customFormat="1" ht="15" customHeight="1" thickBot="1">
      <c r="B58" s="443" t="s">
        <v>452</v>
      </c>
      <c r="C58" s="402"/>
      <c r="D58" s="402"/>
      <c r="E58" s="402"/>
      <c r="F58" s="438">
        <v>2403.7939999999999</v>
      </c>
      <c r="G58" s="438">
        <v>861.76591999999994</v>
      </c>
      <c r="H58" s="439">
        <v>117.268</v>
      </c>
      <c r="I58" s="440">
        <v>3382.8279199999997</v>
      </c>
      <c r="J58" s="399"/>
      <c r="L58" s="427"/>
    </row>
    <row r="59" spans="2:12">
      <c r="B59" s="403"/>
      <c r="C59" s="1213" t="s">
        <v>453</v>
      </c>
      <c r="D59" s="1213"/>
      <c r="E59" s="1186"/>
      <c r="F59" s="428">
        <v>2838.0129999999999</v>
      </c>
      <c r="G59" s="428">
        <v>1246.55467</v>
      </c>
      <c r="H59" s="429">
        <v>200.91499999999999</v>
      </c>
      <c r="I59" s="430">
        <v>4285.4826700000003</v>
      </c>
      <c r="L59" s="427"/>
    </row>
    <row r="60" spans="2:12" ht="14.25" customHeight="1" thickBot="1">
      <c r="B60" s="388"/>
      <c r="C60" s="1223" t="s">
        <v>454</v>
      </c>
      <c r="D60" s="1223"/>
      <c r="E60" s="1223"/>
      <c r="F60" s="434">
        <v>-434.21899999999999</v>
      </c>
      <c r="G60" s="434">
        <v>-384.78874999999999</v>
      </c>
      <c r="H60" s="436">
        <v>-83.647000000000006</v>
      </c>
      <c r="I60" s="437">
        <v>-902.65475000000004</v>
      </c>
      <c r="L60" s="427"/>
    </row>
    <row r="61" spans="2:12" s="400" customFormat="1" ht="14.25" customHeight="1" thickBot="1">
      <c r="B61" s="1334" t="s">
        <v>455</v>
      </c>
      <c r="C61" s="1290"/>
      <c r="D61" s="1290"/>
      <c r="E61" s="1291"/>
      <c r="F61" s="438">
        <v>63.758000000000003</v>
      </c>
      <c r="G61" s="438">
        <v>24.856000000000002</v>
      </c>
      <c r="H61" s="439">
        <v>0</v>
      </c>
      <c r="I61" s="440">
        <v>88.614000000000004</v>
      </c>
      <c r="J61" s="399"/>
      <c r="L61" s="427"/>
    </row>
    <row r="62" spans="2:12" ht="14.25" customHeight="1">
      <c r="B62" s="403"/>
      <c r="C62" s="1215" t="s">
        <v>456</v>
      </c>
      <c r="D62" s="1215"/>
      <c r="E62" s="1215"/>
      <c r="F62" s="428">
        <v>-18.516999999999999</v>
      </c>
      <c r="G62" s="428">
        <v>8.9550000000000001</v>
      </c>
      <c r="H62" s="429">
        <v>0</v>
      </c>
      <c r="I62" s="430">
        <v>-9.5619999999999994</v>
      </c>
      <c r="L62" s="427"/>
    </row>
    <row r="63" spans="2:12" ht="13.5" customHeight="1">
      <c r="B63" s="380"/>
      <c r="C63" s="385"/>
      <c r="D63" s="1190" t="s">
        <v>457</v>
      </c>
      <c r="E63" s="1190"/>
      <c r="F63" s="431">
        <v>9.2230000000000008</v>
      </c>
      <c r="G63" s="431">
        <v>0.47199999999999998</v>
      </c>
      <c r="H63" s="432">
        <v>0</v>
      </c>
      <c r="I63" s="433">
        <v>9.6950000000000003</v>
      </c>
      <c r="L63" s="427"/>
    </row>
    <row r="64" spans="2:12" ht="14.25" customHeight="1">
      <c r="B64" s="380"/>
      <c r="C64" s="385"/>
      <c r="D64" s="1190" t="s">
        <v>458</v>
      </c>
      <c r="E64" s="1190"/>
      <c r="F64" s="431">
        <v>-27.74</v>
      </c>
      <c r="G64" s="431">
        <v>8.4830000000000005</v>
      </c>
      <c r="H64" s="432">
        <v>0</v>
      </c>
      <c r="I64" s="433">
        <v>-19.257000000000001</v>
      </c>
      <c r="L64" s="427"/>
    </row>
    <row r="65" spans="2:12" ht="12.75" customHeight="1">
      <c r="B65" s="384"/>
      <c r="C65" s="1203" t="s">
        <v>459</v>
      </c>
      <c r="D65" s="1203"/>
      <c r="E65" s="1203"/>
      <c r="F65" s="431">
        <v>47.076999999999998</v>
      </c>
      <c r="G65" s="431">
        <v>-0.90400000000000003</v>
      </c>
      <c r="H65" s="444">
        <v>0</v>
      </c>
      <c r="I65" s="433">
        <v>46.173000000000002</v>
      </c>
      <c r="L65" s="427"/>
    </row>
    <row r="66" spans="2:12" ht="26.25" customHeight="1">
      <c r="B66" s="380"/>
      <c r="C66" s="352"/>
      <c r="D66" s="1204" t="s">
        <v>460</v>
      </c>
      <c r="E66" s="1273"/>
      <c r="F66" s="431">
        <v>44.481000000000002</v>
      </c>
      <c r="G66" s="431">
        <v>0</v>
      </c>
      <c r="H66" s="432">
        <v>0</v>
      </c>
      <c r="I66" s="433">
        <v>44.481000000000002</v>
      </c>
      <c r="L66" s="427"/>
    </row>
    <row r="67" spans="2:12" ht="12.75" customHeight="1">
      <c r="B67" s="380"/>
      <c r="C67" s="352"/>
      <c r="D67" s="1204" t="s">
        <v>461</v>
      </c>
      <c r="E67" s="1273"/>
      <c r="F67" s="431">
        <v>2.5960000000000001</v>
      </c>
      <c r="G67" s="431">
        <v>-0.90400000000000003</v>
      </c>
      <c r="H67" s="432">
        <v>0</v>
      </c>
      <c r="I67" s="433">
        <v>1.6919999999999999</v>
      </c>
      <c r="L67" s="427"/>
    </row>
    <row r="68" spans="2:12" ht="15" customHeight="1">
      <c r="B68" s="384"/>
      <c r="C68" s="1203" t="s">
        <v>462</v>
      </c>
      <c r="D68" s="1203"/>
      <c r="E68" s="1203"/>
      <c r="F68" s="431">
        <v>1.1000000000000001</v>
      </c>
      <c r="G68" s="431">
        <v>0.69299999999999995</v>
      </c>
      <c r="H68" s="431">
        <v>0</v>
      </c>
      <c r="I68" s="433">
        <v>1.7929999999999999</v>
      </c>
      <c r="L68" s="427"/>
    </row>
    <row r="69" spans="2:12" ht="27.75" customHeight="1" thickBot="1">
      <c r="B69" s="414"/>
      <c r="C69" s="1231" t="s">
        <v>463</v>
      </c>
      <c r="D69" s="1231"/>
      <c r="E69" s="1231"/>
      <c r="F69" s="434">
        <v>34.097999999999999</v>
      </c>
      <c r="G69" s="434">
        <v>16.111999999999998</v>
      </c>
      <c r="H69" s="436">
        <v>0</v>
      </c>
      <c r="I69" s="437">
        <v>50.21</v>
      </c>
      <c r="L69" s="427"/>
    </row>
    <row r="70" spans="2:12" s="400" customFormat="1" ht="30" customHeight="1" thickBot="1">
      <c r="B70" s="1303" t="s">
        <v>509</v>
      </c>
      <c r="C70" s="1304"/>
      <c r="D70" s="1304"/>
      <c r="E70" s="1304"/>
      <c r="F70" s="445">
        <v>-7.0000000000000001E-3</v>
      </c>
      <c r="G70" s="445">
        <v>0</v>
      </c>
      <c r="H70" s="446">
        <v>0</v>
      </c>
      <c r="I70" s="447">
        <v>-7.0000000000000001E-3</v>
      </c>
      <c r="J70" s="399"/>
      <c r="L70" s="427"/>
    </row>
    <row r="71" spans="2:12" ht="24.75" hidden="1" customHeight="1">
      <c r="B71" s="403"/>
      <c r="C71" s="1305" t="s">
        <v>510</v>
      </c>
      <c r="D71" s="1305"/>
      <c r="E71" s="1306"/>
      <c r="F71" s="448">
        <v>0</v>
      </c>
      <c r="G71" s="448">
        <v>0</v>
      </c>
      <c r="H71" s="449">
        <v>0</v>
      </c>
      <c r="I71" s="450">
        <v>0</v>
      </c>
      <c r="L71" s="427"/>
    </row>
    <row r="72" spans="2:12" ht="12.75" hidden="1" customHeight="1">
      <c r="B72" s="380"/>
      <c r="C72" s="385"/>
      <c r="D72" s="1311" t="s">
        <v>373</v>
      </c>
      <c r="E72" s="1312"/>
      <c r="F72" s="431">
        <v>0</v>
      </c>
      <c r="G72" s="431">
        <v>0</v>
      </c>
      <c r="H72" s="432">
        <v>0</v>
      </c>
      <c r="I72" s="433">
        <v>0</v>
      </c>
      <c r="L72" s="427"/>
    </row>
    <row r="73" spans="2:12" ht="12.75" hidden="1" customHeight="1">
      <c r="B73" s="380"/>
      <c r="C73" s="385"/>
      <c r="D73" s="1311" t="s">
        <v>374</v>
      </c>
      <c r="E73" s="1312"/>
      <c r="F73" s="431">
        <v>0</v>
      </c>
      <c r="G73" s="431">
        <v>0</v>
      </c>
      <c r="H73" s="432">
        <v>0</v>
      </c>
      <c r="I73" s="433">
        <v>0</v>
      </c>
      <c r="L73" s="427"/>
    </row>
    <row r="74" spans="2:12" ht="16.5" hidden="1" customHeight="1">
      <c r="B74" s="384"/>
      <c r="C74" s="1307" t="s">
        <v>375</v>
      </c>
      <c r="D74" s="1307"/>
      <c r="E74" s="1308"/>
      <c r="F74" s="431">
        <v>-7.0000000000000001E-3</v>
      </c>
      <c r="G74" s="431">
        <v>0</v>
      </c>
      <c r="H74" s="432">
        <v>0</v>
      </c>
      <c r="I74" s="433">
        <v>-7.0000000000000001E-3</v>
      </c>
      <c r="L74" s="427"/>
    </row>
    <row r="75" spans="2:12" ht="12.75" hidden="1" customHeight="1">
      <c r="B75" s="380"/>
      <c r="C75" s="385"/>
      <c r="D75" s="1311" t="s">
        <v>373</v>
      </c>
      <c r="E75" s="1312"/>
      <c r="F75" s="431">
        <v>0</v>
      </c>
      <c r="G75" s="431">
        <v>0</v>
      </c>
      <c r="H75" s="432">
        <v>0</v>
      </c>
      <c r="I75" s="433">
        <v>0</v>
      </c>
      <c r="L75" s="427"/>
    </row>
    <row r="76" spans="2:12" ht="12.75" hidden="1" customHeight="1">
      <c r="B76" s="380"/>
      <c r="C76" s="385"/>
      <c r="D76" s="1311" t="s">
        <v>374</v>
      </c>
      <c r="E76" s="1312"/>
      <c r="F76" s="431">
        <v>-7.0000000000000001E-3</v>
      </c>
      <c r="G76" s="431">
        <v>0</v>
      </c>
      <c r="H76" s="432">
        <v>0</v>
      </c>
      <c r="I76" s="433">
        <v>-7.0000000000000001E-3</v>
      </c>
      <c r="L76" s="427"/>
    </row>
    <row r="77" spans="2:12" ht="12.75" hidden="1" customHeight="1">
      <c r="B77" s="380"/>
      <c r="C77" s="385"/>
      <c r="D77" s="1313" t="s">
        <v>376</v>
      </c>
      <c r="E77" s="1314"/>
      <c r="F77" s="431">
        <v>0</v>
      </c>
      <c r="G77" s="431">
        <v>0</v>
      </c>
      <c r="H77" s="432">
        <v>0</v>
      </c>
      <c r="I77" s="433">
        <v>0</v>
      </c>
      <c r="L77" s="427"/>
    </row>
    <row r="78" spans="2:12" ht="18.75" hidden="1" customHeight="1">
      <c r="B78" s="384"/>
      <c r="C78" s="1307" t="s">
        <v>354</v>
      </c>
      <c r="D78" s="1307"/>
      <c r="E78" s="1308"/>
      <c r="F78" s="435">
        <v>0</v>
      </c>
      <c r="G78" s="435">
        <v>0</v>
      </c>
      <c r="H78" s="441">
        <v>0</v>
      </c>
      <c r="I78" s="442">
        <v>0</v>
      </c>
      <c r="L78" s="427"/>
    </row>
    <row r="79" spans="2:12" s="400" customFormat="1" ht="17.25" customHeight="1" thickBot="1">
      <c r="B79" s="1309" t="s">
        <v>465</v>
      </c>
      <c r="C79" s="1310"/>
      <c r="D79" s="1310"/>
      <c r="E79" s="1310"/>
      <c r="F79" s="424">
        <v>461.19299999999998</v>
      </c>
      <c r="G79" s="424">
        <v>218.10807</v>
      </c>
      <c r="H79" s="425">
        <v>29.413</v>
      </c>
      <c r="I79" s="426">
        <v>708.71407000000011</v>
      </c>
      <c r="J79" s="399"/>
      <c r="L79" s="427"/>
    </row>
    <row r="80" spans="2:12">
      <c r="B80" s="413"/>
      <c r="C80" s="1213" t="s">
        <v>466</v>
      </c>
      <c r="D80" s="1213"/>
      <c r="E80" s="1213"/>
      <c r="F80" s="428">
        <v>420.23399999999998</v>
      </c>
      <c r="G80" s="428">
        <v>162.38598999999999</v>
      </c>
      <c r="H80" s="429">
        <v>34.366999999999997</v>
      </c>
      <c r="I80" s="430">
        <v>616.98698999999999</v>
      </c>
      <c r="L80" s="427"/>
    </row>
    <row r="81" spans="2:12">
      <c r="B81" s="384"/>
      <c r="C81" s="1190" t="s">
        <v>467</v>
      </c>
      <c r="D81" s="1190"/>
      <c r="E81" s="1190"/>
      <c r="F81" s="431">
        <v>2.3929999999999998</v>
      </c>
      <c r="G81" s="431">
        <v>49.761130000000001</v>
      </c>
      <c r="H81" s="432">
        <v>-2.585</v>
      </c>
      <c r="I81" s="433">
        <v>49.569130000000001</v>
      </c>
      <c r="L81" s="427"/>
    </row>
    <row r="82" spans="2:12" ht="15" customHeight="1" thickBot="1">
      <c r="B82" s="414"/>
      <c r="C82" s="1218" t="s">
        <v>468</v>
      </c>
      <c r="D82" s="1219"/>
      <c r="E82" s="1302"/>
      <c r="F82" s="434">
        <v>38.566000000000003</v>
      </c>
      <c r="G82" s="434">
        <v>5.9609500000000004</v>
      </c>
      <c r="H82" s="436">
        <v>-2.3690000000000002</v>
      </c>
      <c r="I82" s="437">
        <v>42.15795</v>
      </c>
      <c r="L82" s="427"/>
    </row>
    <row r="83" spans="2:12" s="400" customFormat="1" ht="16.5" customHeight="1" thickBot="1">
      <c r="B83" s="1299" t="s">
        <v>469</v>
      </c>
      <c r="C83" s="1300"/>
      <c r="D83" s="1300"/>
      <c r="E83" s="1300"/>
      <c r="F83" s="438">
        <v>921.21699999999998</v>
      </c>
      <c r="G83" s="438">
        <v>307.11703</v>
      </c>
      <c r="H83" s="439">
        <v>162.226</v>
      </c>
      <c r="I83" s="440">
        <v>1390.5600300000001</v>
      </c>
      <c r="J83" s="399"/>
      <c r="L83" s="427"/>
    </row>
    <row r="84" spans="2:12" ht="15" customHeight="1">
      <c r="B84" s="413"/>
      <c r="C84" s="1249" t="s">
        <v>470</v>
      </c>
      <c r="D84" s="1250"/>
      <c r="E84" s="1318"/>
      <c r="F84" s="428">
        <v>31.442</v>
      </c>
      <c r="G84" s="428">
        <v>14.066000000000001</v>
      </c>
      <c r="H84" s="429">
        <v>3.05</v>
      </c>
      <c r="I84" s="430">
        <v>48.558</v>
      </c>
      <c r="L84" s="427"/>
    </row>
    <row r="85" spans="2:12" ht="26.25" customHeight="1">
      <c r="B85" s="384"/>
      <c r="C85" s="1203" t="s">
        <v>471</v>
      </c>
      <c r="D85" s="1203"/>
      <c r="E85" s="1203"/>
      <c r="F85" s="431">
        <v>5.1040000000000001</v>
      </c>
      <c r="G85" s="431">
        <v>0</v>
      </c>
      <c r="H85" s="432">
        <v>0</v>
      </c>
      <c r="I85" s="433">
        <v>5.1040000000000001</v>
      </c>
      <c r="L85" s="427"/>
    </row>
    <row r="86" spans="2:12" ht="15" customHeight="1">
      <c r="B86" s="384"/>
      <c r="C86" s="1190" t="s">
        <v>472</v>
      </c>
      <c r="D86" s="1190"/>
      <c r="E86" s="1190"/>
      <c r="F86" s="431">
        <v>23.898</v>
      </c>
      <c r="G86" s="431">
        <v>16.427</v>
      </c>
      <c r="H86" s="432">
        <v>127.486</v>
      </c>
      <c r="I86" s="433">
        <v>167.81100000000001</v>
      </c>
      <c r="L86" s="427"/>
    </row>
    <row r="87" spans="2:12" ht="12.75" customHeight="1">
      <c r="B87" s="384"/>
      <c r="C87" s="1203" t="s">
        <v>473</v>
      </c>
      <c r="D87" s="1203"/>
      <c r="E87" s="1203"/>
      <c r="F87" s="431">
        <v>477.471</v>
      </c>
      <c r="G87" s="431">
        <v>83.03501</v>
      </c>
      <c r="H87" s="432">
        <v>13.339</v>
      </c>
      <c r="I87" s="433">
        <v>573.84501</v>
      </c>
      <c r="L87" s="427"/>
    </row>
    <row r="88" spans="2:12" ht="13.5" customHeight="1">
      <c r="B88" s="384"/>
      <c r="C88" s="1190" t="s">
        <v>474</v>
      </c>
      <c r="D88" s="1190"/>
      <c r="E88" s="1190"/>
      <c r="F88" s="431">
        <v>25.155000000000001</v>
      </c>
      <c r="G88" s="431">
        <v>2.887</v>
      </c>
      <c r="H88" s="432">
        <v>0</v>
      </c>
      <c r="I88" s="433">
        <v>28.042000000000002</v>
      </c>
      <c r="L88" s="427"/>
    </row>
    <row r="89" spans="2:12">
      <c r="B89" s="384"/>
      <c r="C89" s="1190" t="s">
        <v>475</v>
      </c>
      <c r="D89" s="1190"/>
      <c r="E89" s="1190"/>
      <c r="F89" s="431">
        <v>235.60300000000001</v>
      </c>
      <c r="G89" s="431">
        <v>88.570459999999997</v>
      </c>
      <c r="H89" s="432">
        <v>16.251000000000001</v>
      </c>
      <c r="I89" s="433">
        <v>340.42445999999995</v>
      </c>
      <c r="L89" s="427"/>
    </row>
    <row r="90" spans="2:12" ht="14.25" customHeight="1">
      <c r="B90" s="384"/>
      <c r="C90" s="1204" t="s">
        <v>476</v>
      </c>
      <c r="D90" s="1245"/>
      <c r="E90" s="1273"/>
      <c r="F90" s="431">
        <v>114.839</v>
      </c>
      <c r="G90" s="431">
        <v>65.216499999999996</v>
      </c>
      <c r="H90" s="432">
        <v>1.99</v>
      </c>
      <c r="I90" s="433">
        <v>182.0455</v>
      </c>
      <c r="L90" s="427"/>
    </row>
    <row r="91" spans="2:12" ht="14.25" customHeight="1" thickBot="1">
      <c r="B91" s="414"/>
      <c r="C91" s="1315" t="s">
        <v>477</v>
      </c>
      <c r="D91" s="1316"/>
      <c r="E91" s="1317"/>
      <c r="F91" s="434">
        <v>7.7050000000000001</v>
      </c>
      <c r="G91" s="434">
        <v>36.915059999999997</v>
      </c>
      <c r="H91" s="436">
        <v>0.11</v>
      </c>
      <c r="I91" s="437">
        <v>44.730059999999995</v>
      </c>
      <c r="L91" s="427"/>
    </row>
    <row r="92" spans="2:12" s="400" customFormat="1" ht="28.5" customHeight="1" thickBot="1">
      <c r="B92" s="1303" t="s">
        <v>478</v>
      </c>
      <c r="C92" s="1304"/>
      <c r="D92" s="1304"/>
      <c r="E92" s="1304"/>
      <c r="F92" s="438">
        <v>-1970.5619999999999</v>
      </c>
      <c r="G92" s="438">
        <v>-928.84951000000001</v>
      </c>
      <c r="H92" s="451">
        <v>43.473999999999997</v>
      </c>
      <c r="I92" s="440">
        <v>-2855.9375099999997</v>
      </c>
      <c r="J92" s="399"/>
      <c r="L92" s="427"/>
    </row>
    <row r="93" spans="2:12" ht="27.75" customHeight="1">
      <c r="B93" s="413"/>
      <c r="C93" s="1249" t="s">
        <v>479</v>
      </c>
      <c r="D93" s="1250"/>
      <c r="E93" s="1318"/>
      <c r="F93" s="428">
        <v>-6560.7129999999997</v>
      </c>
      <c r="G93" s="428">
        <v>-2409.3111899999999</v>
      </c>
      <c r="H93" s="452">
        <v>-381.505</v>
      </c>
      <c r="I93" s="430">
        <v>-9351.5291899999993</v>
      </c>
      <c r="L93" s="427"/>
    </row>
    <row r="94" spans="2:12" ht="26.25" customHeight="1">
      <c r="B94" s="380"/>
      <c r="C94" s="352"/>
      <c r="D94" s="1203" t="s">
        <v>480</v>
      </c>
      <c r="E94" s="1203"/>
      <c r="F94" s="431">
        <v>-6322.3230000000003</v>
      </c>
      <c r="G94" s="431">
        <v>-2330.3060399999999</v>
      </c>
      <c r="H94" s="453">
        <v>-381.505</v>
      </c>
      <c r="I94" s="433">
        <v>-9034.134039999999</v>
      </c>
      <c r="L94" s="427"/>
    </row>
    <row r="95" spans="2:12" ht="27" customHeight="1">
      <c r="B95" s="380"/>
      <c r="C95" s="352"/>
      <c r="D95" s="1203" t="s">
        <v>481</v>
      </c>
      <c r="E95" s="1203"/>
      <c r="F95" s="431">
        <v>-238.39</v>
      </c>
      <c r="G95" s="431">
        <v>-79.00515</v>
      </c>
      <c r="H95" s="453">
        <v>0</v>
      </c>
      <c r="I95" s="433">
        <v>-317.39515</v>
      </c>
      <c r="L95" s="427"/>
    </row>
    <row r="96" spans="2:12" ht="27.75" customHeight="1">
      <c r="B96" s="384"/>
      <c r="C96" s="1203" t="s">
        <v>482</v>
      </c>
      <c r="D96" s="1203"/>
      <c r="E96" s="1203"/>
      <c r="F96" s="431">
        <v>4590.1509999999998</v>
      </c>
      <c r="G96" s="431">
        <v>1480.4616799999999</v>
      </c>
      <c r="H96" s="444">
        <v>424.97899999999998</v>
      </c>
      <c r="I96" s="433">
        <v>6495.5916799999995</v>
      </c>
      <c r="L96" s="427"/>
    </row>
    <row r="97" spans="2:12" ht="27.75" customHeight="1">
      <c r="B97" s="380"/>
      <c r="C97" s="352"/>
      <c r="D97" s="1203" t="s">
        <v>483</v>
      </c>
      <c r="E97" s="1203"/>
      <c r="F97" s="431">
        <v>3826.9409999999998</v>
      </c>
      <c r="G97" s="431">
        <v>1399.9168599999998</v>
      </c>
      <c r="H97" s="432">
        <v>421.38499999999999</v>
      </c>
      <c r="I97" s="433">
        <v>5648.2428599999994</v>
      </c>
      <c r="L97" s="427"/>
    </row>
    <row r="98" spans="2:12" ht="25.5" customHeight="1" thickBot="1">
      <c r="B98" s="380"/>
      <c r="C98" s="352"/>
      <c r="D98" s="1203" t="s">
        <v>484</v>
      </c>
      <c r="E98" s="1203"/>
      <c r="F98" s="431">
        <v>763.21</v>
      </c>
      <c r="G98" s="431">
        <v>80.544820000000001</v>
      </c>
      <c r="H98" s="432">
        <v>3.5939999999999999</v>
      </c>
      <c r="I98" s="433">
        <v>847.34882000000005</v>
      </c>
      <c r="L98" s="427"/>
    </row>
    <row r="99" spans="2:12" ht="28.5" hidden="1" customHeight="1">
      <c r="B99" s="418"/>
      <c r="C99" s="1231" t="s">
        <v>485</v>
      </c>
      <c r="D99" s="1231"/>
      <c r="E99" s="1231"/>
      <c r="F99" s="435">
        <v>0</v>
      </c>
      <c r="G99" s="435">
        <v>0</v>
      </c>
      <c r="H99" s="441">
        <v>0</v>
      </c>
      <c r="I99" s="442">
        <v>0</v>
      </c>
      <c r="L99" s="427"/>
    </row>
    <row r="100" spans="2:12" s="400" customFormat="1" ht="15" customHeight="1" thickBot="1">
      <c r="B100" s="1303" t="s">
        <v>486</v>
      </c>
      <c r="C100" s="1304"/>
      <c r="D100" s="1304"/>
      <c r="E100" s="1304"/>
      <c r="F100" s="454">
        <v>-95.745999999999995</v>
      </c>
      <c r="G100" s="424">
        <v>-92.528000000000006</v>
      </c>
      <c r="H100" s="425">
        <v>-0.996</v>
      </c>
      <c r="I100" s="426">
        <v>-189.27</v>
      </c>
      <c r="J100" s="399"/>
      <c r="L100" s="427"/>
    </row>
    <row r="101" spans="2:12" ht="27" customHeight="1" thickBot="1">
      <c r="B101" s="413"/>
      <c r="C101" s="1215" t="s">
        <v>487</v>
      </c>
      <c r="D101" s="1215"/>
      <c r="E101" s="1215"/>
      <c r="F101" s="428">
        <v>-95.745999999999995</v>
      </c>
      <c r="G101" s="428">
        <v>-92.528000000000006</v>
      </c>
      <c r="H101" s="429">
        <v>-0.996</v>
      </c>
      <c r="I101" s="430">
        <v>-189.27</v>
      </c>
      <c r="L101" s="427"/>
    </row>
    <row r="102" spans="2:12" ht="12.75" hidden="1" customHeight="1">
      <c r="B102" s="414"/>
      <c r="C102" s="1319" t="s">
        <v>361</v>
      </c>
      <c r="D102" s="1319"/>
      <c r="E102" s="1320"/>
      <c r="F102" s="435">
        <v>0</v>
      </c>
      <c r="G102" s="435">
        <v>0</v>
      </c>
      <c r="H102" s="441">
        <v>0</v>
      </c>
      <c r="I102" s="442">
        <v>0</v>
      </c>
      <c r="L102" s="427"/>
    </row>
    <row r="103" spans="2:12" s="400" customFormat="1" ht="15" customHeight="1" thickBot="1">
      <c r="B103" s="1211" t="s">
        <v>489</v>
      </c>
      <c r="C103" s="1212"/>
      <c r="D103" s="1212"/>
      <c r="E103" s="1321"/>
      <c r="F103" s="424">
        <v>-2271.366</v>
      </c>
      <c r="G103" s="424">
        <v>-1528.29781</v>
      </c>
      <c r="H103" s="425">
        <v>-338.97500000000002</v>
      </c>
      <c r="I103" s="426">
        <v>-4138.6388100000004</v>
      </c>
      <c r="J103" s="399"/>
      <c r="L103" s="427"/>
    </row>
    <row r="104" spans="2:12" s="400" customFormat="1" ht="15.75" customHeight="1" thickBot="1">
      <c r="B104" s="443" t="s">
        <v>490</v>
      </c>
      <c r="C104" s="420"/>
      <c r="D104" s="420"/>
      <c r="E104" s="421"/>
      <c r="F104" s="438">
        <v>-592.61300000000006</v>
      </c>
      <c r="G104" s="438">
        <v>-453.15379999999999</v>
      </c>
      <c r="H104" s="439">
        <v>-104.235</v>
      </c>
      <c r="I104" s="440">
        <v>-1150.0018</v>
      </c>
      <c r="J104" s="399"/>
      <c r="L104" s="427"/>
    </row>
    <row r="105" spans="2:12" s="400" customFormat="1" ht="15" customHeight="1" thickBot="1">
      <c r="B105" s="1322" t="s">
        <v>491</v>
      </c>
      <c r="C105" s="1323"/>
      <c r="D105" s="1323"/>
      <c r="E105" s="1324"/>
      <c r="F105" s="438">
        <v>-3008.64</v>
      </c>
      <c r="G105" s="438">
        <v>-1936.95144</v>
      </c>
      <c r="H105" s="455">
        <v>-347.90100000000001</v>
      </c>
      <c r="I105" s="440">
        <v>-5293.4924399999991</v>
      </c>
      <c r="J105" s="399"/>
      <c r="L105" s="427"/>
    </row>
    <row r="106" spans="2:12" ht="13.5" customHeight="1">
      <c r="B106" s="413"/>
      <c r="C106" s="1213" t="s">
        <v>516</v>
      </c>
      <c r="D106" s="1213"/>
      <c r="E106" s="1213"/>
      <c r="F106" s="428">
        <v>-1730.278</v>
      </c>
      <c r="G106" s="428">
        <v>-1525.5811400000002</v>
      </c>
      <c r="H106" s="429">
        <v>-301.93700000000001</v>
      </c>
      <c r="I106" s="430">
        <v>-3557.7961399999999</v>
      </c>
      <c r="L106" s="427"/>
    </row>
    <row r="107" spans="2:12" ht="15.75" customHeight="1">
      <c r="B107" s="384"/>
      <c r="C107" s="1190" t="s">
        <v>493</v>
      </c>
      <c r="D107" s="1190"/>
      <c r="E107" s="1190"/>
      <c r="F107" s="431">
        <v>-733.41399999999999</v>
      </c>
      <c r="G107" s="431">
        <v>-209.82307</v>
      </c>
      <c r="H107" s="432">
        <v>-19.518999999999998</v>
      </c>
      <c r="I107" s="456">
        <v>-962.75607000000002</v>
      </c>
      <c r="L107" s="427"/>
    </row>
    <row r="108" spans="2:12" ht="12.75" hidden="1" customHeight="1">
      <c r="B108" s="384"/>
      <c r="C108" s="1297" t="s">
        <v>511</v>
      </c>
      <c r="D108" s="1297"/>
      <c r="E108" s="1297"/>
      <c r="F108" s="431">
        <v>0</v>
      </c>
      <c r="G108" s="431">
        <v>0</v>
      </c>
      <c r="H108" s="432">
        <v>0</v>
      </c>
      <c r="I108" s="456">
        <v>0</v>
      </c>
      <c r="L108" s="427"/>
    </row>
    <row r="109" spans="2:12" ht="0.75" customHeight="1">
      <c r="B109" s="384"/>
      <c r="C109" s="1276" t="s">
        <v>512</v>
      </c>
      <c r="D109" s="1276"/>
      <c r="E109" s="1276"/>
      <c r="F109" s="431">
        <v>-0.22600000000000001</v>
      </c>
      <c r="G109" s="431">
        <v>0</v>
      </c>
      <c r="H109" s="432">
        <v>0</v>
      </c>
      <c r="I109" s="456">
        <v>-0.22600000000000001</v>
      </c>
      <c r="L109" s="427"/>
    </row>
    <row r="110" spans="2:12" ht="14.25" customHeight="1">
      <c r="B110" s="384"/>
      <c r="C110" s="1203" t="s">
        <v>495</v>
      </c>
      <c r="D110" s="1203"/>
      <c r="E110" s="1203"/>
      <c r="F110" s="431">
        <v>-359.10599999999999</v>
      </c>
      <c r="G110" s="431">
        <v>-46.130309999999994</v>
      </c>
      <c r="H110" s="432">
        <v>-13.352</v>
      </c>
      <c r="I110" s="456">
        <v>-418.58830999999998</v>
      </c>
      <c r="L110" s="427"/>
    </row>
    <row r="111" spans="2:12" ht="13.5" customHeight="1">
      <c r="B111" s="384"/>
      <c r="C111" s="1190" t="s">
        <v>496</v>
      </c>
      <c r="D111" s="1190"/>
      <c r="E111" s="1190"/>
      <c r="F111" s="431">
        <v>-60.412999999999997</v>
      </c>
      <c r="G111" s="431">
        <v>-26.705549999999999</v>
      </c>
      <c r="H111" s="432">
        <v>0</v>
      </c>
      <c r="I111" s="433">
        <v>-87.118549999999999</v>
      </c>
      <c r="L111" s="427"/>
    </row>
    <row r="112" spans="2:12" ht="13.5" customHeight="1">
      <c r="B112" s="384"/>
      <c r="C112" s="1190" t="s">
        <v>497</v>
      </c>
      <c r="D112" s="1190"/>
      <c r="E112" s="1190"/>
      <c r="F112" s="431">
        <v>-119.131</v>
      </c>
      <c r="G112" s="431">
        <v>-126.28048999999999</v>
      </c>
      <c r="H112" s="432">
        <v>-12.512</v>
      </c>
      <c r="I112" s="433">
        <v>-257.92349000000002</v>
      </c>
      <c r="L112" s="427"/>
    </row>
    <row r="113" spans="2:12" ht="15" customHeight="1" thickBot="1">
      <c r="B113" s="414"/>
      <c r="C113" s="1330" t="s">
        <v>498</v>
      </c>
      <c r="D113" s="1330"/>
      <c r="E113" s="1330"/>
      <c r="F113" s="435">
        <v>-6.0720000000000001</v>
      </c>
      <c r="G113" s="435">
        <v>-2.4308800000000002</v>
      </c>
      <c r="H113" s="441">
        <v>-0.58099999999999996</v>
      </c>
      <c r="I113" s="442">
        <v>-9.0838800000000006</v>
      </c>
      <c r="L113" s="427"/>
    </row>
    <row r="114" spans="2:12" ht="13.5" customHeight="1" thickBot="1">
      <c r="B114" s="1299" t="s">
        <v>517</v>
      </c>
      <c r="C114" s="1300"/>
      <c r="D114" s="1300"/>
      <c r="E114" s="1300"/>
      <c r="F114" s="454">
        <v>2701.8820000000001</v>
      </c>
      <c r="G114" s="424">
        <v>-337.09409999999986</v>
      </c>
      <c r="H114" s="425">
        <v>-24.5</v>
      </c>
      <c r="I114" s="426">
        <v>2340.2879000000003</v>
      </c>
    </row>
    <row r="115" spans="2:12" ht="13.5" customHeight="1" thickBot="1">
      <c r="B115" s="1299" t="s">
        <v>518</v>
      </c>
      <c r="C115" s="1300"/>
      <c r="D115" s="1300"/>
      <c r="E115" s="1300"/>
      <c r="F115" s="454">
        <v>-13.561999999999999</v>
      </c>
      <c r="G115" s="424">
        <v>-16.951000000000001</v>
      </c>
      <c r="H115" s="425">
        <v>-2.8490000000000002</v>
      </c>
      <c r="I115" s="426">
        <v>-33.362000000000002</v>
      </c>
    </row>
    <row r="116" spans="2:12" s="400" customFormat="1" ht="15.75" customHeight="1" thickBot="1">
      <c r="B116" s="1299" t="s">
        <v>513</v>
      </c>
      <c r="C116" s="1300"/>
      <c r="D116" s="1300"/>
      <c r="E116" s="1300"/>
      <c r="F116" s="454">
        <v>2688.32</v>
      </c>
      <c r="G116" s="424">
        <v>-354.04509999999988</v>
      </c>
      <c r="H116" s="425">
        <v>-27.349</v>
      </c>
      <c r="I116" s="426">
        <v>2306.9259000000002</v>
      </c>
      <c r="J116" s="399"/>
    </row>
    <row r="119" spans="2:12">
      <c r="B119" s="1329" t="s">
        <v>515</v>
      </c>
      <c r="C119" s="1329"/>
      <c r="D119" s="1329"/>
      <c r="E119" s="1329"/>
      <c r="F119" s="1329"/>
    </row>
  </sheetData>
  <mergeCells count="112">
    <mergeCell ref="B115:E115"/>
    <mergeCell ref="B116:E116"/>
    <mergeCell ref="B119:F119"/>
    <mergeCell ref="C109:E109"/>
    <mergeCell ref="C110:E110"/>
    <mergeCell ref="C111:E111"/>
    <mergeCell ref="C112:E112"/>
    <mergeCell ref="C113:E113"/>
    <mergeCell ref="B114:E114"/>
    <mergeCell ref="C102:E102"/>
    <mergeCell ref="B103:E103"/>
    <mergeCell ref="B105:E105"/>
    <mergeCell ref="C106:E106"/>
    <mergeCell ref="C107:E107"/>
    <mergeCell ref="C108:E108"/>
    <mergeCell ref="C96:E96"/>
    <mergeCell ref="D97:E97"/>
    <mergeCell ref="D98:E98"/>
    <mergeCell ref="C99:E99"/>
    <mergeCell ref="B100:E100"/>
    <mergeCell ref="C101:E101"/>
    <mergeCell ref="C90:E90"/>
    <mergeCell ref="C91:E91"/>
    <mergeCell ref="B92:E92"/>
    <mergeCell ref="C93:E93"/>
    <mergeCell ref="D94:E94"/>
    <mergeCell ref="D95:E95"/>
    <mergeCell ref="C84:E84"/>
    <mergeCell ref="C85:E85"/>
    <mergeCell ref="C86:E86"/>
    <mergeCell ref="C87:E87"/>
    <mergeCell ref="C88:E88"/>
    <mergeCell ref="C89:E89"/>
    <mergeCell ref="C78:E78"/>
    <mergeCell ref="B79:E79"/>
    <mergeCell ref="C80:E80"/>
    <mergeCell ref="C81:E81"/>
    <mergeCell ref="C82:E82"/>
    <mergeCell ref="B83:E83"/>
    <mergeCell ref="D72:E72"/>
    <mergeCell ref="D73:E73"/>
    <mergeCell ref="C74:E74"/>
    <mergeCell ref="D75:E75"/>
    <mergeCell ref="D76:E76"/>
    <mergeCell ref="D77:E77"/>
    <mergeCell ref="D66:E66"/>
    <mergeCell ref="D67:E67"/>
    <mergeCell ref="C68:E68"/>
    <mergeCell ref="C69:E69"/>
    <mergeCell ref="B70:E70"/>
    <mergeCell ref="C71:E71"/>
    <mergeCell ref="C60:E60"/>
    <mergeCell ref="B61:E61"/>
    <mergeCell ref="C62:E62"/>
    <mergeCell ref="D63:E63"/>
    <mergeCell ref="D64:E64"/>
    <mergeCell ref="C65:E65"/>
    <mergeCell ref="D53:E53"/>
    <mergeCell ref="D54:E54"/>
    <mergeCell ref="D55:E55"/>
    <mergeCell ref="D56:E56"/>
    <mergeCell ref="B57:E57"/>
    <mergeCell ref="C59:E59"/>
    <mergeCell ref="D47:E47"/>
    <mergeCell ref="C48:E48"/>
    <mergeCell ref="D49:E49"/>
    <mergeCell ref="D50:E50"/>
    <mergeCell ref="C51:E51"/>
    <mergeCell ref="D52:E52"/>
    <mergeCell ref="C41:E41"/>
    <mergeCell ref="D42:E42"/>
    <mergeCell ref="D43:E43"/>
    <mergeCell ref="D44:E44"/>
    <mergeCell ref="D45:E45"/>
    <mergeCell ref="D46:E46"/>
    <mergeCell ref="D35:E35"/>
    <mergeCell ref="C36:E36"/>
    <mergeCell ref="D37:E37"/>
    <mergeCell ref="D38:E38"/>
    <mergeCell ref="D39:E39"/>
    <mergeCell ref="C40:E40"/>
    <mergeCell ref="D29:E29"/>
    <mergeCell ref="D30:E30"/>
    <mergeCell ref="C31:E31"/>
    <mergeCell ref="B32:E32"/>
    <mergeCell ref="C33:E33"/>
    <mergeCell ref="D34:E34"/>
    <mergeCell ref="D23:E23"/>
    <mergeCell ref="D24:E24"/>
    <mergeCell ref="C25:E25"/>
    <mergeCell ref="D26:E26"/>
    <mergeCell ref="D27:E27"/>
    <mergeCell ref="D28:E28"/>
    <mergeCell ref="D18:E18"/>
    <mergeCell ref="D19:E19"/>
    <mergeCell ref="D21:E21"/>
    <mergeCell ref="C22:E22"/>
    <mergeCell ref="D9:E9"/>
    <mergeCell ref="C10:E10"/>
    <mergeCell ref="D11:E11"/>
    <mergeCell ref="D12:E12"/>
    <mergeCell ref="C14:E14"/>
    <mergeCell ref="C15:E15"/>
    <mergeCell ref="B2:E2"/>
    <mergeCell ref="H3:I3"/>
    <mergeCell ref="B6:E6"/>
    <mergeCell ref="C7:E7"/>
    <mergeCell ref="D8:E8"/>
    <mergeCell ref="F4:I4"/>
    <mergeCell ref="B4:E5"/>
    <mergeCell ref="D16:E16"/>
    <mergeCell ref="D17:E17"/>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7"/>
  <sheetViews>
    <sheetView workbookViewId="0">
      <selection activeCell="L20" sqref="L20"/>
    </sheetView>
  </sheetViews>
  <sheetFormatPr defaultRowHeight="12.75"/>
  <cols>
    <col min="1" max="1" width="3.7109375" style="371" customWidth="1"/>
    <col min="2" max="3" width="2.140625" style="371" customWidth="1"/>
    <col min="4" max="4" width="2.42578125" style="371" customWidth="1"/>
    <col min="5" max="5" width="65" style="371" customWidth="1"/>
    <col min="6" max="6" width="12" style="370" bestFit="1" customWidth="1"/>
    <col min="7" max="7" width="13.5703125" style="370" customWidth="1"/>
    <col min="8" max="8" width="12.42578125" style="370" customWidth="1"/>
    <col min="9" max="9" width="14.28515625" style="370" customWidth="1"/>
    <col min="10" max="10" width="9.140625" style="370"/>
    <col min="11" max="16384" width="9.140625" style="371"/>
  </cols>
  <sheetData>
    <row r="2" spans="2:12">
      <c r="B2" s="1298" t="s">
        <v>394</v>
      </c>
      <c r="C2" s="1298"/>
      <c r="D2" s="1298"/>
      <c r="E2" s="1298"/>
    </row>
    <row r="3" spans="2:12" ht="19.5" customHeight="1" thickBot="1">
      <c r="F3" s="338"/>
      <c r="G3" s="338"/>
      <c r="H3" s="1336" t="s">
        <v>395</v>
      </c>
      <c r="I3" s="1336"/>
    </row>
    <row r="4" spans="2:12" ht="13.5" thickBot="1">
      <c r="B4" s="1196" t="s">
        <v>394</v>
      </c>
      <c r="C4" s="1197"/>
      <c r="D4" s="1197"/>
      <c r="E4" s="1198"/>
      <c r="F4" s="1263" t="s">
        <v>546</v>
      </c>
      <c r="G4" s="1263"/>
      <c r="H4" s="1263"/>
      <c r="I4" s="1264"/>
    </row>
    <row r="5" spans="2:12" ht="39" thickBot="1">
      <c r="B5" s="1199"/>
      <c r="C5" s="1200"/>
      <c r="D5" s="1200"/>
      <c r="E5" s="1201"/>
      <c r="F5" s="372" t="s">
        <v>396</v>
      </c>
      <c r="G5" s="341" t="s">
        <v>397</v>
      </c>
      <c r="H5" s="342" t="s">
        <v>398</v>
      </c>
      <c r="I5" s="343" t="s">
        <v>399</v>
      </c>
    </row>
    <row r="6" spans="2:12" ht="15.75" customHeight="1" thickBot="1">
      <c r="B6" s="1299" t="s">
        <v>400</v>
      </c>
      <c r="C6" s="1300"/>
      <c r="D6" s="1300"/>
      <c r="E6" s="1300"/>
      <c r="F6" s="424">
        <v>3108.96</v>
      </c>
      <c r="G6" s="424">
        <v>1472.2629999999999</v>
      </c>
      <c r="H6" s="425">
        <v>139.36099999999999</v>
      </c>
      <c r="I6" s="426">
        <v>4720.5839999999998</v>
      </c>
      <c r="L6" s="427"/>
    </row>
    <row r="7" spans="2:12" ht="15" customHeight="1">
      <c r="B7" s="413"/>
      <c r="C7" s="1186" t="s">
        <v>401</v>
      </c>
      <c r="D7" s="1187"/>
      <c r="E7" s="1187"/>
      <c r="F7" s="428">
        <v>1432.962</v>
      </c>
      <c r="G7" s="428">
        <v>678.74400000000003</v>
      </c>
      <c r="H7" s="429">
        <v>50.158000000000001</v>
      </c>
      <c r="I7" s="430">
        <v>2161.864</v>
      </c>
      <c r="L7" s="427"/>
    </row>
    <row r="8" spans="2:12" ht="14.25" customHeight="1">
      <c r="B8" s="380"/>
      <c r="C8" s="352"/>
      <c r="D8" s="1190" t="s">
        <v>402</v>
      </c>
      <c r="E8" s="1191"/>
      <c r="F8" s="431">
        <v>1425.546</v>
      </c>
      <c r="G8" s="431">
        <v>678.06799999999998</v>
      </c>
      <c r="H8" s="432">
        <v>50.158000000000001</v>
      </c>
      <c r="I8" s="433">
        <v>2153.7719999999999</v>
      </c>
      <c r="L8" s="427"/>
    </row>
    <row r="9" spans="2:12" ht="15" customHeight="1">
      <c r="B9" s="380"/>
      <c r="C9" s="352"/>
      <c r="D9" s="1190" t="s">
        <v>403</v>
      </c>
      <c r="E9" s="1191"/>
      <c r="F9" s="431">
        <v>7.4160000000000004</v>
      </c>
      <c r="G9" s="431">
        <v>0.67600000000000005</v>
      </c>
      <c r="H9" s="432">
        <v>0</v>
      </c>
      <c r="I9" s="433">
        <v>8.0920000000000005</v>
      </c>
      <c r="L9" s="427"/>
    </row>
    <row r="10" spans="2:12" ht="15" customHeight="1">
      <c r="B10" s="384"/>
      <c r="C10" s="1190" t="s">
        <v>404</v>
      </c>
      <c r="D10" s="1190"/>
      <c r="E10" s="1191"/>
      <c r="F10" s="431">
        <v>138.08500000000001</v>
      </c>
      <c r="G10" s="431">
        <v>58.131</v>
      </c>
      <c r="H10" s="432">
        <v>6.915</v>
      </c>
      <c r="I10" s="433">
        <v>203.131</v>
      </c>
      <c r="L10" s="427"/>
    </row>
    <row r="11" spans="2:12" ht="13.5" customHeight="1">
      <c r="B11" s="380"/>
      <c r="C11" s="352"/>
      <c r="D11" s="1191" t="s">
        <v>405</v>
      </c>
      <c r="E11" s="1202"/>
      <c r="F11" s="431">
        <v>138.08500000000001</v>
      </c>
      <c r="G11" s="431">
        <v>57.84</v>
      </c>
      <c r="H11" s="432">
        <v>6.915</v>
      </c>
      <c r="I11" s="433">
        <v>202.84</v>
      </c>
      <c r="L11" s="427"/>
    </row>
    <row r="12" spans="2:12" ht="15" customHeight="1">
      <c r="B12" s="380"/>
      <c r="C12" s="352"/>
      <c r="D12" s="1191" t="s">
        <v>406</v>
      </c>
      <c r="E12" s="1202"/>
      <c r="F12" s="431">
        <v>0</v>
      </c>
      <c r="G12" s="431">
        <v>0.29099999999999998</v>
      </c>
      <c r="H12" s="432">
        <v>0</v>
      </c>
      <c r="I12" s="433">
        <v>0.29099999999999998</v>
      </c>
      <c r="L12" s="427"/>
    </row>
    <row r="13" spans="2:12" ht="12.75" hidden="1" customHeight="1">
      <c r="B13" s="380"/>
      <c r="C13" s="385"/>
      <c r="D13" s="385" t="s">
        <v>504</v>
      </c>
      <c r="E13" s="386"/>
      <c r="F13" s="431">
        <v>0</v>
      </c>
      <c r="G13" s="431">
        <v>0</v>
      </c>
      <c r="H13" s="432">
        <v>0</v>
      </c>
      <c r="I13" s="433">
        <v>0</v>
      </c>
      <c r="L13" s="427"/>
    </row>
    <row r="14" spans="2:12" ht="29.25" customHeight="1">
      <c r="B14" s="387"/>
      <c r="C14" s="1203" t="s">
        <v>408</v>
      </c>
      <c r="D14" s="1203"/>
      <c r="E14" s="1204"/>
      <c r="F14" s="431">
        <v>0.84099999999999997</v>
      </c>
      <c r="G14" s="431">
        <v>1.0289999999999999</v>
      </c>
      <c r="H14" s="432">
        <v>2.5999999999999999E-2</v>
      </c>
      <c r="I14" s="433">
        <v>1.8959999999999999</v>
      </c>
      <c r="L14" s="427"/>
    </row>
    <row r="15" spans="2:12">
      <c r="B15" s="384"/>
      <c r="C15" s="1190" t="s">
        <v>409</v>
      </c>
      <c r="D15" s="1190"/>
      <c r="E15" s="1191"/>
      <c r="F15" s="431">
        <v>256.625</v>
      </c>
      <c r="G15" s="431">
        <v>151.262</v>
      </c>
      <c r="H15" s="432">
        <v>28.032</v>
      </c>
      <c r="I15" s="433">
        <v>435.91899999999998</v>
      </c>
      <c r="L15" s="427"/>
    </row>
    <row r="16" spans="2:12">
      <c r="B16" s="380"/>
      <c r="C16" s="352"/>
      <c r="D16" s="1191" t="s">
        <v>410</v>
      </c>
      <c r="E16" s="1202"/>
      <c r="F16" s="431">
        <v>191.35499999999999</v>
      </c>
      <c r="G16" s="431">
        <v>114.27200000000001</v>
      </c>
      <c r="H16" s="432">
        <v>27.678000000000001</v>
      </c>
      <c r="I16" s="433">
        <v>333.30500000000001</v>
      </c>
      <c r="L16" s="427"/>
    </row>
    <row r="17" spans="2:12">
      <c r="B17" s="380"/>
      <c r="C17" s="352"/>
      <c r="D17" s="1191" t="s">
        <v>411</v>
      </c>
      <c r="E17" s="1202"/>
      <c r="F17" s="431">
        <v>53.506999999999998</v>
      </c>
      <c r="G17" s="431">
        <v>35.481999999999999</v>
      </c>
      <c r="H17" s="432">
        <v>0.35399999999999998</v>
      </c>
      <c r="I17" s="433">
        <v>89.343000000000004</v>
      </c>
      <c r="L17" s="427"/>
    </row>
    <row r="18" spans="2:12">
      <c r="B18" s="380"/>
      <c r="C18" s="352"/>
      <c r="D18" s="1191" t="s">
        <v>412</v>
      </c>
      <c r="E18" s="1202"/>
      <c r="F18" s="431">
        <v>11.643000000000001</v>
      </c>
      <c r="G18" s="431">
        <v>0.08</v>
      </c>
      <c r="H18" s="432">
        <v>0</v>
      </c>
      <c r="I18" s="433">
        <v>11.723000000000001</v>
      </c>
      <c r="L18" s="427"/>
    </row>
    <row r="19" spans="2:12">
      <c r="B19" s="380"/>
      <c r="C19" s="352"/>
      <c r="D19" s="1191" t="s">
        <v>413</v>
      </c>
      <c r="E19" s="1202"/>
      <c r="F19" s="431">
        <v>7.5999999999999998E-2</v>
      </c>
      <c r="G19" s="431">
        <v>0</v>
      </c>
      <c r="H19" s="432">
        <v>0</v>
      </c>
      <c r="I19" s="433">
        <v>7.5999999999999998E-2</v>
      </c>
      <c r="L19" s="427"/>
    </row>
    <row r="20" spans="2:12" ht="12.75" customHeight="1">
      <c r="B20" s="380"/>
      <c r="C20" s="352"/>
      <c r="D20" s="1191" t="s">
        <v>414</v>
      </c>
      <c r="E20" s="1202"/>
      <c r="F20" s="431">
        <v>0</v>
      </c>
      <c r="G20" s="431">
        <v>0</v>
      </c>
      <c r="H20" s="431">
        <v>0</v>
      </c>
      <c r="I20" s="433">
        <v>0</v>
      </c>
      <c r="L20" s="427"/>
    </row>
    <row r="21" spans="2:12" ht="12.75" customHeight="1">
      <c r="B21" s="380"/>
      <c r="C21" s="352"/>
      <c r="D21" s="1191" t="s">
        <v>415</v>
      </c>
      <c r="E21" s="1202"/>
      <c r="F21" s="431">
        <v>4.3999999999999997E-2</v>
      </c>
      <c r="G21" s="431">
        <v>1.4279999999999999</v>
      </c>
      <c r="H21" s="432">
        <v>0</v>
      </c>
      <c r="I21" s="433">
        <v>1.472</v>
      </c>
      <c r="L21" s="427"/>
    </row>
    <row r="22" spans="2:12">
      <c r="B22" s="380"/>
      <c r="C22" s="1191" t="s">
        <v>416</v>
      </c>
      <c r="D22" s="1202"/>
      <c r="E22" s="1202"/>
      <c r="F22" s="431">
        <v>1145.999</v>
      </c>
      <c r="G22" s="431">
        <v>524.13900000000001</v>
      </c>
      <c r="H22" s="432">
        <v>40.664999999999999</v>
      </c>
      <c r="I22" s="433">
        <v>1710.8030000000001</v>
      </c>
      <c r="L22" s="427"/>
    </row>
    <row r="23" spans="2:12" ht="12.75" customHeight="1">
      <c r="B23" s="380"/>
      <c r="C23" s="352"/>
      <c r="D23" s="1206" t="s">
        <v>417</v>
      </c>
      <c r="E23" s="1267"/>
      <c r="F23" s="431">
        <v>2.3519999999999999</v>
      </c>
      <c r="G23" s="431">
        <v>124.943</v>
      </c>
      <c r="H23" s="432">
        <v>0.35299999999999998</v>
      </c>
      <c r="I23" s="433">
        <v>127.648</v>
      </c>
      <c r="L23" s="427"/>
    </row>
    <row r="24" spans="2:12">
      <c r="B24" s="380"/>
      <c r="C24" s="352"/>
      <c r="D24" s="1191" t="s">
        <v>418</v>
      </c>
      <c r="E24" s="1202"/>
      <c r="F24" s="431">
        <v>1143.6469999999999</v>
      </c>
      <c r="G24" s="431">
        <v>399.19600000000003</v>
      </c>
      <c r="H24" s="432">
        <v>40.311999999999998</v>
      </c>
      <c r="I24" s="433">
        <v>1583.155</v>
      </c>
      <c r="L24" s="427"/>
    </row>
    <row r="25" spans="2:12">
      <c r="B25" s="380"/>
      <c r="C25" s="1191" t="s">
        <v>419</v>
      </c>
      <c r="D25" s="1202"/>
      <c r="E25" s="1202"/>
      <c r="F25" s="431">
        <v>27.539000000000001</v>
      </c>
      <c r="G25" s="431">
        <v>12.352</v>
      </c>
      <c r="H25" s="432">
        <v>2.3170000000000002</v>
      </c>
      <c r="I25" s="433">
        <v>42.207999999999998</v>
      </c>
      <c r="L25" s="427"/>
    </row>
    <row r="26" spans="2:12" ht="12.75" customHeight="1">
      <c r="B26" s="380"/>
      <c r="C26" s="352"/>
      <c r="D26" s="1205" t="s">
        <v>420</v>
      </c>
      <c r="E26" s="1206"/>
      <c r="F26" s="431">
        <v>3.1E-2</v>
      </c>
      <c r="G26" s="431">
        <v>2.5289999999999999</v>
      </c>
      <c r="H26" s="432">
        <v>0</v>
      </c>
      <c r="I26" s="433">
        <v>2.56</v>
      </c>
      <c r="L26" s="427"/>
    </row>
    <row r="27" spans="2:12" ht="12.75" hidden="1" customHeight="1">
      <c r="B27" s="380"/>
      <c r="C27" s="352"/>
      <c r="D27" s="1265" t="s">
        <v>506</v>
      </c>
      <c r="E27" s="1266"/>
      <c r="F27" s="431">
        <v>0</v>
      </c>
      <c r="G27" s="431">
        <v>0</v>
      </c>
      <c r="H27" s="432">
        <v>0</v>
      </c>
      <c r="I27" s="433">
        <v>0</v>
      </c>
      <c r="L27" s="427"/>
    </row>
    <row r="28" spans="2:12" ht="12.75" hidden="1" customHeight="1">
      <c r="B28" s="380"/>
      <c r="C28" s="352"/>
      <c r="D28" s="1265" t="s">
        <v>507</v>
      </c>
      <c r="E28" s="1266"/>
      <c r="F28" s="431">
        <v>0</v>
      </c>
      <c r="G28" s="431">
        <v>0</v>
      </c>
      <c r="H28" s="432">
        <v>0</v>
      </c>
      <c r="I28" s="433">
        <v>0</v>
      </c>
      <c r="L28" s="427"/>
    </row>
    <row r="29" spans="2:12" ht="12.75" customHeight="1">
      <c r="B29" s="380"/>
      <c r="C29" s="352"/>
      <c r="D29" s="1203" t="s">
        <v>423</v>
      </c>
      <c r="E29" s="1204"/>
      <c r="F29" s="431">
        <v>27.507999999999999</v>
      </c>
      <c r="G29" s="431">
        <v>9.8209999999999997</v>
      </c>
      <c r="H29" s="432">
        <v>2.3050000000000002</v>
      </c>
      <c r="I29" s="433">
        <v>39.634</v>
      </c>
      <c r="L29" s="427"/>
    </row>
    <row r="30" spans="2:12">
      <c r="B30" s="380"/>
      <c r="C30" s="352"/>
      <c r="D30" s="1207" t="s">
        <v>424</v>
      </c>
      <c r="E30" s="1208"/>
      <c r="F30" s="431">
        <v>0</v>
      </c>
      <c r="G30" s="431">
        <v>2E-3</v>
      </c>
      <c r="H30" s="432">
        <v>1.2E-2</v>
      </c>
      <c r="I30" s="433">
        <v>1.4E-2</v>
      </c>
      <c r="L30" s="427"/>
    </row>
    <row r="31" spans="2:12" ht="25.5" customHeight="1" thickBot="1">
      <c r="B31" s="388"/>
      <c r="C31" s="1209" t="s">
        <v>425</v>
      </c>
      <c r="D31" s="1210"/>
      <c r="E31" s="1301"/>
      <c r="F31" s="434">
        <v>106.90900000000001</v>
      </c>
      <c r="G31" s="435">
        <v>46.606000000000002</v>
      </c>
      <c r="H31" s="436">
        <v>11.247999999999999</v>
      </c>
      <c r="I31" s="437">
        <v>164.76300000000001</v>
      </c>
      <c r="L31" s="427"/>
    </row>
    <row r="32" spans="2:12" ht="17.25" customHeight="1" thickBot="1">
      <c r="B32" s="1334" t="s">
        <v>508</v>
      </c>
      <c r="C32" s="1290"/>
      <c r="D32" s="1290"/>
      <c r="E32" s="1290"/>
      <c r="F32" s="438">
        <v>-1556.489</v>
      </c>
      <c r="G32" s="424">
        <v>-666.58699999999999</v>
      </c>
      <c r="H32" s="439">
        <v>-60.183</v>
      </c>
      <c r="I32" s="440">
        <v>-2283.259</v>
      </c>
      <c r="L32" s="427"/>
    </row>
    <row r="33" spans="2:12">
      <c r="B33" s="413"/>
      <c r="C33" s="1213" t="s">
        <v>427</v>
      </c>
      <c r="D33" s="1213"/>
      <c r="E33" s="1186"/>
      <c r="F33" s="428">
        <v>-154.02500000000001</v>
      </c>
      <c r="G33" s="428">
        <v>-107.26</v>
      </c>
      <c r="H33" s="429">
        <v>-9.2750000000000004</v>
      </c>
      <c r="I33" s="430">
        <v>-270.56</v>
      </c>
      <c r="L33" s="427"/>
    </row>
    <row r="34" spans="2:12">
      <c r="B34" s="380"/>
      <c r="C34" s="352"/>
      <c r="D34" s="1190" t="s">
        <v>428</v>
      </c>
      <c r="E34" s="1191"/>
      <c r="F34" s="431">
        <v>-141.33699999999999</v>
      </c>
      <c r="G34" s="431">
        <v>-100.798</v>
      </c>
      <c r="H34" s="432">
        <v>-8.7949999999999999</v>
      </c>
      <c r="I34" s="433">
        <v>-250.93</v>
      </c>
      <c r="L34" s="427"/>
    </row>
    <row r="35" spans="2:12" ht="14.25" customHeight="1">
      <c r="B35" s="380"/>
      <c r="C35" s="352"/>
      <c r="D35" s="1190" t="s">
        <v>429</v>
      </c>
      <c r="E35" s="1191"/>
      <c r="F35" s="431">
        <v>-12.688000000000001</v>
      </c>
      <c r="G35" s="431">
        <v>-6.4619999999999997</v>
      </c>
      <c r="H35" s="432">
        <v>-0.48</v>
      </c>
      <c r="I35" s="433">
        <v>-19.63</v>
      </c>
      <c r="L35" s="427"/>
    </row>
    <row r="36" spans="2:12">
      <c r="B36" s="384"/>
      <c r="C36" s="1190" t="s">
        <v>430</v>
      </c>
      <c r="D36" s="1190"/>
      <c r="E36" s="1191"/>
      <c r="F36" s="431">
        <v>-4.6870000000000003</v>
      </c>
      <c r="G36" s="431">
        <v>-4.8780000000000001</v>
      </c>
      <c r="H36" s="432">
        <v>-0.60599999999999998</v>
      </c>
      <c r="I36" s="433">
        <v>-10.170999999999999</v>
      </c>
      <c r="L36" s="427"/>
    </row>
    <row r="37" spans="2:12">
      <c r="B37" s="380"/>
      <c r="C37" s="352"/>
      <c r="D37" s="1191" t="s">
        <v>431</v>
      </c>
      <c r="E37" s="1202"/>
      <c r="F37" s="431">
        <v>-4.67</v>
      </c>
      <c r="G37" s="431">
        <v>-4.8780000000000001</v>
      </c>
      <c r="H37" s="432">
        <v>-0.59299999999999997</v>
      </c>
      <c r="I37" s="433">
        <v>-10.141</v>
      </c>
      <c r="L37" s="427"/>
    </row>
    <row r="38" spans="2:12">
      <c r="B38" s="380"/>
      <c r="C38" s="352"/>
      <c r="D38" s="1191" t="s">
        <v>514</v>
      </c>
      <c r="E38" s="1202"/>
      <c r="F38" s="431">
        <v>-1.0999999999999999E-2</v>
      </c>
      <c r="G38" s="431">
        <v>0</v>
      </c>
      <c r="H38" s="432">
        <v>-1.2999999999999999E-2</v>
      </c>
      <c r="I38" s="433">
        <v>-2.4E-2</v>
      </c>
      <c r="L38" s="427"/>
    </row>
    <row r="39" spans="2:12">
      <c r="B39" s="380"/>
      <c r="C39" s="352"/>
      <c r="D39" s="1207" t="s">
        <v>433</v>
      </c>
      <c r="E39" s="1208"/>
      <c r="F39" s="431">
        <v>-6.0000000000000001E-3</v>
      </c>
      <c r="G39" s="431">
        <v>0</v>
      </c>
      <c r="H39" s="432">
        <v>0</v>
      </c>
      <c r="I39" s="433">
        <v>-6.0000000000000001E-3</v>
      </c>
      <c r="L39" s="427"/>
    </row>
    <row r="40" spans="2:12" ht="27" customHeight="1">
      <c r="B40" s="387"/>
      <c r="C40" s="1203" t="s">
        <v>434</v>
      </c>
      <c r="D40" s="1203"/>
      <c r="E40" s="1204"/>
      <c r="F40" s="431">
        <v>-9.0020000000000007</v>
      </c>
      <c r="G40" s="431">
        <v>-2.8620000000000001</v>
      </c>
      <c r="H40" s="432">
        <v>-1.4350000000000001</v>
      </c>
      <c r="I40" s="433">
        <v>-13.298999999999999</v>
      </c>
      <c r="L40" s="427"/>
    </row>
    <row r="41" spans="2:12" ht="14.25" customHeight="1">
      <c r="B41" s="384"/>
      <c r="C41" s="1190" t="s">
        <v>435</v>
      </c>
      <c r="D41" s="1190"/>
      <c r="E41" s="1191"/>
      <c r="F41" s="431">
        <v>-122.20099999999999</v>
      </c>
      <c r="G41" s="431">
        <v>-96.554000000000002</v>
      </c>
      <c r="H41" s="432">
        <v>-9.3870000000000005</v>
      </c>
      <c r="I41" s="433">
        <v>-228.142</v>
      </c>
      <c r="L41" s="427"/>
    </row>
    <row r="42" spans="2:12">
      <c r="B42" s="380"/>
      <c r="C42" s="352"/>
      <c r="D42" s="1191" t="s">
        <v>436</v>
      </c>
      <c r="E42" s="1202"/>
      <c r="F42" s="431">
        <v>-0.20799999999999999</v>
      </c>
      <c r="G42" s="431">
        <v>-0.25700000000000001</v>
      </c>
      <c r="H42" s="432">
        <v>-1.9E-2</v>
      </c>
      <c r="I42" s="433">
        <v>-0.48399999999999999</v>
      </c>
      <c r="L42" s="427"/>
    </row>
    <row r="43" spans="2:12">
      <c r="B43" s="380"/>
      <c r="C43" s="352"/>
      <c r="D43" s="1191" t="s">
        <v>437</v>
      </c>
      <c r="E43" s="1202"/>
      <c r="F43" s="431">
        <v>-68.926000000000002</v>
      </c>
      <c r="G43" s="431">
        <v>-14.349</v>
      </c>
      <c r="H43" s="432">
        <v>-0.25800000000000001</v>
      </c>
      <c r="I43" s="433">
        <v>-83.533000000000001</v>
      </c>
      <c r="L43" s="427"/>
    </row>
    <row r="44" spans="2:12">
      <c r="B44" s="380"/>
      <c r="C44" s="352"/>
      <c r="D44" s="1191" t="s">
        <v>438</v>
      </c>
      <c r="E44" s="1202"/>
      <c r="F44" s="431">
        <v>-0.66400000000000003</v>
      </c>
      <c r="G44" s="431">
        <v>-0.51600000000000001</v>
      </c>
      <c r="H44" s="432">
        <v>-1E-3</v>
      </c>
      <c r="I44" s="433">
        <v>-1.181</v>
      </c>
      <c r="L44" s="427"/>
    </row>
    <row r="45" spans="2:12">
      <c r="B45" s="380"/>
      <c r="C45" s="352"/>
      <c r="D45" s="1191" t="s">
        <v>439</v>
      </c>
      <c r="E45" s="1202"/>
      <c r="F45" s="431">
        <v>-27.102</v>
      </c>
      <c r="G45" s="431">
        <v>-23.324999999999999</v>
      </c>
      <c r="H45" s="432">
        <v>-3.2650000000000001</v>
      </c>
      <c r="I45" s="433">
        <v>-53.692</v>
      </c>
      <c r="L45" s="427"/>
    </row>
    <row r="46" spans="2:12">
      <c r="B46" s="380"/>
      <c r="C46" s="352"/>
      <c r="D46" s="1191" t="s">
        <v>440</v>
      </c>
      <c r="E46" s="1202"/>
      <c r="F46" s="431">
        <v>-15.632999999999999</v>
      </c>
      <c r="G46" s="431">
        <v>-49.817999999999998</v>
      </c>
      <c r="H46" s="432">
        <v>-3.919</v>
      </c>
      <c r="I46" s="433">
        <v>-69.37</v>
      </c>
      <c r="L46" s="427"/>
    </row>
    <row r="47" spans="2:12" ht="12.75" customHeight="1">
      <c r="B47" s="380"/>
      <c r="C47" s="352"/>
      <c r="D47" s="1191" t="s">
        <v>441</v>
      </c>
      <c r="E47" s="1202"/>
      <c r="F47" s="431">
        <v>-9.6679999999999993</v>
      </c>
      <c r="G47" s="431">
        <v>-8.2889999999999997</v>
      </c>
      <c r="H47" s="432">
        <v>-1.925</v>
      </c>
      <c r="I47" s="433">
        <v>-19.882000000000001</v>
      </c>
      <c r="L47" s="427"/>
    </row>
    <row r="48" spans="2:12">
      <c r="B48" s="380"/>
      <c r="C48" s="1190" t="s">
        <v>442</v>
      </c>
      <c r="D48" s="1190"/>
      <c r="E48" s="1191"/>
      <c r="F48" s="431">
        <v>-1140.0450000000001</v>
      </c>
      <c r="G48" s="431">
        <v>-315.20400000000001</v>
      </c>
      <c r="H48" s="432">
        <v>-37.229999999999997</v>
      </c>
      <c r="I48" s="433">
        <v>-1492.479</v>
      </c>
      <c r="L48" s="427"/>
    </row>
    <row r="49" spans="2:12">
      <c r="B49" s="380"/>
      <c r="C49" s="352"/>
      <c r="D49" s="1207" t="s">
        <v>443</v>
      </c>
      <c r="E49" s="1208"/>
      <c r="F49" s="431">
        <v>-1.208</v>
      </c>
      <c r="G49" s="431">
        <v>-7.2999999999999995E-2</v>
      </c>
      <c r="H49" s="432">
        <v>-4.1000000000000002E-2</v>
      </c>
      <c r="I49" s="433">
        <v>-1.3220000000000001</v>
      </c>
      <c r="L49" s="427"/>
    </row>
    <row r="50" spans="2:12">
      <c r="B50" s="380"/>
      <c r="C50" s="352"/>
      <c r="D50" s="1191" t="s">
        <v>444</v>
      </c>
      <c r="E50" s="1202"/>
      <c r="F50" s="431">
        <v>-1138.837</v>
      </c>
      <c r="G50" s="431">
        <v>-315.13099999999997</v>
      </c>
      <c r="H50" s="432">
        <v>-37.189</v>
      </c>
      <c r="I50" s="433">
        <v>-1491.1569999999999</v>
      </c>
      <c r="L50" s="427"/>
    </row>
    <row r="51" spans="2:12">
      <c r="B51" s="380"/>
      <c r="C51" s="1190" t="s">
        <v>445</v>
      </c>
      <c r="D51" s="1190"/>
      <c r="E51" s="1191"/>
      <c r="F51" s="431">
        <v>-126.529</v>
      </c>
      <c r="G51" s="431">
        <v>-139.82900000000001</v>
      </c>
      <c r="H51" s="432">
        <v>-2.25</v>
      </c>
      <c r="I51" s="433">
        <v>-268.608</v>
      </c>
      <c r="L51" s="427"/>
    </row>
    <row r="52" spans="2:12" ht="12.75" customHeight="1">
      <c r="B52" s="380"/>
      <c r="C52" s="352"/>
      <c r="D52" s="1218" t="s">
        <v>446</v>
      </c>
      <c r="E52" s="1219"/>
      <c r="F52" s="431">
        <v>-9.2620000000000005</v>
      </c>
      <c r="G52" s="431">
        <v>-18.082999999999998</v>
      </c>
      <c r="H52" s="432">
        <v>-1.633</v>
      </c>
      <c r="I52" s="433">
        <v>-28.978000000000002</v>
      </c>
      <c r="L52" s="427"/>
    </row>
    <row r="53" spans="2:12" ht="12.75" customHeight="1">
      <c r="B53" s="380"/>
      <c r="C53" s="352"/>
      <c r="D53" s="1191" t="s">
        <v>447</v>
      </c>
      <c r="E53" s="1272"/>
      <c r="F53" s="431">
        <v>-0.14199999999999999</v>
      </c>
      <c r="G53" s="431">
        <v>-1E-3</v>
      </c>
      <c r="H53" s="432">
        <v>0</v>
      </c>
      <c r="I53" s="433">
        <v>-0.14299999999999999</v>
      </c>
      <c r="L53" s="427"/>
    </row>
    <row r="54" spans="2:12" ht="26.25" hidden="1" customHeight="1">
      <c r="B54" s="380"/>
      <c r="C54" s="352"/>
      <c r="D54" s="1225" t="s">
        <v>448</v>
      </c>
      <c r="E54" s="1225"/>
      <c r="F54" s="431">
        <v>-3.4000000000000002E-2</v>
      </c>
      <c r="G54" s="431">
        <v>-0.01</v>
      </c>
      <c r="H54" s="432">
        <v>0</v>
      </c>
      <c r="I54" s="433">
        <v>-4.3999999999999997E-2</v>
      </c>
      <c r="L54" s="427"/>
    </row>
    <row r="55" spans="2:12" ht="12.75" customHeight="1">
      <c r="B55" s="380"/>
      <c r="C55" s="352"/>
      <c r="D55" s="1191" t="s">
        <v>449</v>
      </c>
      <c r="E55" s="1272"/>
      <c r="F55" s="431">
        <v>-99.037000000000006</v>
      </c>
      <c r="G55" s="431">
        <v>-118.089</v>
      </c>
      <c r="H55" s="432">
        <v>-0.32200000000000001</v>
      </c>
      <c r="I55" s="433">
        <v>-217.44800000000001</v>
      </c>
      <c r="L55" s="427"/>
    </row>
    <row r="56" spans="2:12" ht="17.25" customHeight="1" thickBot="1">
      <c r="B56" s="418"/>
      <c r="C56" s="396"/>
      <c r="D56" s="1218" t="s">
        <v>450</v>
      </c>
      <c r="E56" s="1302"/>
      <c r="F56" s="435">
        <v>-18.053999999999998</v>
      </c>
      <c r="G56" s="435">
        <v>-3.6459999999999999</v>
      </c>
      <c r="H56" s="441">
        <v>-0.29499999999999998</v>
      </c>
      <c r="I56" s="442">
        <v>-21.995000000000001</v>
      </c>
      <c r="L56" s="427"/>
    </row>
    <row r="57" spans="2:12" s="400" customFormat="1" ht="15" customHeight="1" thickBot="1">
      <c r="B57" s="1299" t="s">
        <v>451</v>
      </c>
      <c r="C57" s="1300"/>
      <c r="D57" s="1300"/>
      <c r="E57" s="1335"/>
      <c r="F57" s="424">
        <v>1552.471</v>
      </c>
      <c r="G57" s="424">
        <v>805.67600000000004</v>
      </c>
      <c r="H57" s="425">
        <v>79.177999999999997</v>
      </c>
      <c r="I57" s="426">
        <v>2437.3249999999998</v>
      </c>
      <c r="J57" s="399"/>
      <c r="L57" s="427"/>
    </row>
    <row r="58" spans="2:12" s="400" customFormat="1" ht="15" customHeight="1" thickBot="1">
      <c r="B58" s="443" t="s">
        <v>452</v>
      </c>
      <c r="C58" s="402"/>
      <c r="D58" s="402"/>
      <c r="E58" s="402"/>
      <c r="F58" s="438">
        <v>586.43799999999999</v>
      </c>
      <c r="G58" s="438">
        <v>211.96100000000001</v>
      </c>
      <c r="H58" s="439">
        <v>22.558</v>
      </c>
      <c r="I58" s="440">
        <v>820.95699999999999</v>
      </c>
      <c r="J58" s="399"/>
      <c r="L58" s="427"/>
    </row>
    <row r="59" spans="2:12">
      <c r="B59" s="403"/>
      <c r="C59" s="1213" t="s">
        <v>453</v>
      </c>
      <c r="D59" s="1213"/>
      <c r="E59" s="1186"/>
      <c r="F59" s="428">
        <v>693.90599999999995</v>
      </c>
      <c r="G59" s="428">
        <v>302.00700000000001</v>
      </c>
      <c r="H59" s="429">
        <v>50.378</v>
      </c>
      <c r="I59" s="430">
        <v>1046.2909999999999</v>
      </c>
      <c r="L59" s="427"/>
    </row>
    <row r="60" spans="2:12" ht="14.25" customHeight="1" thickBot="1">
      <c r="B60" s="388"/>
      <c r="C60" s="1223" t="s">
        <v>454</v>
      </c>
      <c r="D60" s="1223"/>
      <c r="E60" s="1223"/>
      <c r="F60" s="434">
        <v>-107.468</v>
      </c>
      <c r="G60" s="434">
        <v>-90.046000000000006</v>
      </c>
      <c r="H60" s="436">
        <v>-27.82</v>
      </c>
      <c r="I60" s="437">
        <v>-225.334</v>
      </c>
      <c r="L60" s="427"/>
    </row>
    <row r="61" spans="2:12" s="400" customFormat="1" ht="14.25" customHeight="1" thickBot="1">
      <c r="B61" s="1334" t="s">
        <v>455</v>
      </c>
      <c r="C61" s="1290"/>
      <c r="D61" s="1290"/>
      <c r="E61" s="1291"/>
      <c r="F61" s="438">
        <v>20.677</v>
      </c>
      <c r="G61" s="438">
        <v>-5.3999999999999999E-2</v>
      </c>
      <c r="H61" s="439">
        <v>0</v>
      </c>
      <c r="I61" s="440">
        <v>20.623000000000001</v>
      </c>
      <c r="J61" s="399"/>
      <c r="L61" s="427"/>
    </row>
    <row r="62" spans="2:12" ht="14.25" customHeight="1">
      <c r="B62" s="403"/>
      <c r="C62" s="1215" t="s">
        <v>456</v>
      </c>
      <c r="D62" s="1215"/>
      <c r="E62" s="1215"/>
      <c r="F62" s="428">
        <v>12.077999999999999</v>
      </c>
      <c r="G62" s="428">
        <v>2.2210000000000001</v>
      </c>
      <c r="H62" s="429">
        <v>0</v>
      </c>
      <c r="I62" s="430">
        <v>14.298999999999999</v>
      </c>
      <c r="L62" s="427"/>
    </row>
    <row r="63" spans="2:12" ht="13.5" customHeight="1">
      <c r="B63" s="380"/>
      <c r="C63" s="385"/>
      <c r="D63" s="1190" t="s">
        <v>457</v>
      </c>
      <c r="E63" s="1190"/>
      <c r="F63" s="431">
        <v>4.3010000000000002</v>
      </c>
      <c r="G63" s="431">
        <v>-2.9000000000000001E-2</v>
      </c>
      <c r="H63" s="432">
        <v>0</v>
      </c>
      <c r="I63" s="433">
        <v>4.2720000000000002</v>
      </c>
      <c r="L63" s="427"/>
    </row>
    <row r="64" spans="2:12" ht="14.25" customHeight="1">
      <c r="B64" s="380"/>
      <c r="C64" s="385"/>
      <c r="D64" s="1190" t="s">
        <v>458</v>
      </c>
      <c r="E64" s="1190"/>
      <c r="F64" s="431">
        <v>7.7770000000000001</v>
      </c>
      <c r="G64" s="431">
        <v>2.25</v>
      </c>
      <c r="H64" s="432">
        <v>0</v>
      </c>
      <c r="I64" s="433">
        <v>10.026999999999999</v>
      </c>
      <c r="L64" s="427"/>
    </row>
    <row r="65" spans="2:12" ht="12.75" customHeight="1">
      <c r="B65" s="384"/>
      <c r="C65" s="1203" t="s">
        <v>459</v>
      </c>
      <c r="D65" s="1203"/>
      <c r="E65" s="1203"/>
      <c r="F65" s="431">
        <v>5.1710000000000003</v>
      </c>
      <c r="G65" s="431">
        <v>-5.1050000000000004</v>
      </c>
      <c r="H65" s="444">
        <v>0</v>
      </c>
      <c r="I65" s="433">
        <v>6.6000000000000003E-2</v>
      </c>
      <c r="L65" s="427"/>
    </row>
    <row r="66" spans="2:12" ht="26.25" customHeight="1">
      <c r="B66" s="380"/>
      <c r="C66" s="352"/>
      <c r="D66" s="1204" t="s">
        <v>460</v>
      </c>
      <c r="E66" s="1273"/>
      <c r="F66" s="431">
        <v>5.1710000000000003</v>
      </c>
      <c r="G66" s="431">
        <v>0</v>
      </c>
      <c r="H66" s="432">
        <v>0</v>
      </c>
      <c r="I66" s="433">
        <v>5.1710000000000003</v>
      </c>
      <c r="L66" s="427"/>
    </row>
    <row r="67" spans="2:12" ht="12.75" customHeight="1">
      <c r="B67" s="380"/>
      <c r="C67" s="352"/>
      <c r="D67" s="1204" t="s">
        <v>461</v>
      </c>
      <c r="E67" s="1273"/>
      <c r="F67" s="431">
        <v>0</v>
      </c>
      <c r="G67" s="431">
        <v>-5.1050000000000004</v>
      </c>
      <c r="H67" s="432">
        <v>0</v>
      </c>
      <c r="I67" s="433">
        <v>-5.1050000000000004</v>
      </c>
      <c r="L67" s="427"/>
    </row>
    <row r="68" spans="2:12" ht="15" customHeight="1">
      <c r="B68" s="384"/>
      <c r="C68" s="1203" t="s">
        <v>462</v>
      </c>
      <c r="D68" s="1203"/>
      <c r="E68" s="1203"/>
      <c r="F68" s="431">
        <v>0.1</v>
      </c>
      <c r="G68" s="431">
        <v>0</v>
      </c>
      <c r="H68" s="431">
        <v>0</v>
      </c>
      <c r="I68" s="433">
        <v>0.1</v>
      </c>
      <c r="L68" s="427"/>
    </row>
    <row r="69" spans="2:12" ht="27.75" customHeight="1" thickBot="1">
      <c r="B69" s="414"/>
      <c r="C69" s="1231" t="s">
        <v>463</v>
      </c>
      <c r="D69" s="1231"/>
      <c r="E69" s="1231"/>
      <c r="F69" s="434">
        <v>3.3279999999999998</v>
      </c>
      <c r="G69" s="434">
        <v>2.83</v>
      </c>
      <c r="H69" s="436">
        <v>0</v>
      </c>
      <c r="I69" s="437">
        <v>6.1580000000000004</v>
      </c>
      <c r="L69" s="427"/>
    </row>
    <row r="70" spans="2:12" s="400" customFormat="1" ht="30" customHeight="1" thickBot="1">
      <c r="B70" s="1303" t="s">
        <v>509</v>
      </c>
      <c r="C70" s="1304"/>
      <c r="D70" s="1304"/>
      <c r="E70" s="1304"/>
      <c r="F70" s="445">
        <v>0</v>
      </c>
      <c r="G70" s="445">
        <v>0</v>
      </c>
      <c r="H70" s="446">
        <v>0</v>
      </c>
      <c r="I70" s="447">
        <v>0</v>
      </c>
      <c r="J70" s="399"/>
      <c r="L70" s="427"/>
    </row>
    <row r="71" spans="2:12" ht="24.75" hidden="1" customHeight="1">
      <c r="B71" s="403"/>
      <c r="C71" s="1305" t="s">
        <v>510</v>
      </c>
      <c r="D71" s="1305"/>
      <c r="E71" s="1306"/>
      <c r="F71" s="448">
        <v>0</v>
      </c>
      <c r="G71" s="448">
        <v>0</v>
      </c>
      <c r="H71" s="449">
        <v>0</v>
      </c>
      <c r="I71" s="450">
        <v>0</v>
      </c>
      <c r="L71" s="427"/>
    </row>
    <row r="72" spans="2:12" ht="12.75" hidden="1" customHeight="1">
      <c r="B72" s="380"/>
      <c r="C72" s="385"/>
      <c r="D72" s="1311" t="s">
        <v>373</v>
      </c>
      <c r="E72" s="1312"/>
      <c r="F72" s="431">
        <v>0</v>
      </c>
      <c r="G72" s="431">
        <v>0</v>
      </c>
      <c r="H72" s="432">
        <v>0</v>
      </c>
      <c r="I72" s="433">
        <v>0</v>
      </c>
      <c r="L72" s="427"/>
    </row>
    <row r="73" spans="2:12" ht="12.75" hidden="1" customHeight="1">
      <c r="B73" s="380"/>
      <c r="C73" s="385"/>
      <c r="D73" s="1311" t="s">
        <v>374</v>
      </c>
      <c r="E73" s="1312"/>
      <c r="F73" s="431">
        <v>0</v>
      </c>
      <c r="G73" s="431">
        <v>0</v>
      </c>
      <c r="H73" s="432">
        <v>0</v>
      </c>
      <c r="I73" s="433">
        <v>0</v>
      </c>
      <c r="L73" s="427"/>
    </row>
    <row r="74" spans="2:12" ht="16.5" hidden="1" customHeight="1">
      <c r="B74" s="384"/>
      <c r="C74" s="1307" t="s">
        <v>375</v>
      </c>
      <c r="D74" s="1307"/>
      <c r="E74" s="1308"/>
      <c r="F74" s="431">
        <v>0</v>
      </c>
      <c r="G74" s="431">
        <v>0</v>
      </c>
      <c r="H74" s="432">
        <v>0</v>
      </c>
      <c r="I74" s="433">
        <v>0</v>
      </c>
      <c r="L74" s="427"/>
    </row>
    <row r="75" spans="2:12" ht="12.75" hidden="1" customHeight="1">
      <c r="B75" s="380"/>
      <c r="C75" s="385"/>
      <c r="D75" s="1311" t="s">
        <v>373</v>
      </c>
      <c r="E75" s="1312"/>
      <c r="F75" s="431">
        <v>0</v>
      </c>
      <c r="G75" s="431">
        <v>0</v>
      </c>
      <c r="H75" s="432">
        <v>0</v>
      </c>
      <c r="I75" s="433">
        <v>0</v>
      </c>
      <c r="L75" s="427"/>
    </row>
    <row r="76" spans="2:12" ht="12.75" hidden="1" customHeight="1">
      <c r="B76" s="380"/>
      <c r="C76" s="385"/>
      <c r="D76" s="1311" t="s">
        <v>374</v>
      </c>
      <c r="E76" s="1312"/>
      <c r="F76" s="431">
        <v>0</v>
      </c>
      <c r="G76" s="431">
        <v>0</v>
      </c>
      <c r="H76" s="432">
        <v>0</v>
      </c>
      <c r="I76" s="433">
        <v>0</v>
      </c>
      <c r="L76" s="427"/>
    </row>
    <row r="77" spans="2:12" ht="12.75" hidden="1" customHeight="1">
      <c r="B77" s="380"/>
      <c r="C77" s="385"/>
      <c r="D77" s="1313" t="s">
        <v>376</v>
      </c>
      <c r="E77" s="1314"/>
      <c r="F77" s="431">
        <v>0</v>
      </c>
      <c r="G77" s="431">
        <v>0</v>
      </c>
      <c r="H77" s="432">
        <v>0</v>
      </c>
      <c r="I77" s="433">
        <v>0</v>
      </c>
      <c r="L77" s="427"/>
    </row>
    <row r="78" spans="2:12" ht="18.75" hidden="1" customHeight="1">
      <c r="B78" s="384"/>
      <c r="C78" s="1307" t="s">
        <v>354</v>
      </c>
      <c r="D78" s="1307"/>
      <c r="E78" s="1308"/>
      <c r="F78" s="435">
        <v>0</v>
      </c>
      <c r="G78" s="435">
        <v>0</v>
      </c>
      <c r="H78" s="441">
        <v>0</v>
      </c>
      <c r="I78" s="442">
        <v>0</v>
      </c>
      <c r="L78" s="427"/>
    </row>
    <row r="79" spans="2:12" s="400" customFormat="1" ht="17.25" customHeight="1" thickBot="1">
      <c r="B79" s="1309" t="s">
        <v>465</v>
      </c>
      <c r="C79" s="1310"/>
      <c r="D79" s="1310"/>
      <c r="E79" s="1310"/>
      <c r="F79" s="424">
        <v>44.03</v>
      </c>
      <c r="G79" s="424">
        <v>41.454000000000001</v>
      </c>
      <c r="H79" s="425">
        <v>8.1129999999999995</v>
      </c>
      <c r="I79" s="426">
        <v>93.596999999999994</v>
      </c>
      <c r="J79" s="399"/>
      <c r="L79" s="427"/>
    </row>
    <row r="80" spans="2:12">
      <c r="B80" s="413"/>
      <c r="C80" s="1213" t="s">
        <v>466</v>
      </c>
      <c r="D80" s="1213"/>
      <c r="E80" s="1213"/>
      <c r="F80" s="428">
        <v>63.664000000000001</v>
      </c>
      <c r="G80" s="428">
        <v>13.864000000000001</v>
      </c>
      <c r="H80" s="429">
        <v>8.3569999999999993</v>
      </c>
      <c r="I80" s="430">
        <v>85.885000000000005</v>
      </c>
      <c r="L80" s="427"/>
    </row>
    <row r="81" spans="2:12">
      <c r="B81" s="384"/>
      <c r="C81" s="1190" t="s">
        <v>467</v>
      </c>
      <c r="D81" s="1190"/>
      <c r="E81" s="1190"/>
      <c r="F81" s="431">
        <v>-38.991999999999997</v>
      </c>
      <c r="G81" s="431">
        <v>29.539000000000001</v>
      </c>
      <c r="H81" s="432">
        <v>1.448</v>
      </c>
      <c r="I81" s="433">
        <v>-8.0050000000000008</v>
      </c>
      <c r="L81" s="427"/>
    </row>
    <row r="82" spans="2:12" ht="15" customHeight="1" thickBot="1">
      <c r="B82" s="414"/>
      <c r="C82" s="1218" t="s">
        <v>468</v>
      </c>
      <c r="D82" s="1219"/>
      <c r="E82" s="1302"/>
      <c r="F82" s="434">
        <v>19.358000000000001</v>
      </c>
      <c r="G82" s="434">
        <v>-1.9490000000000001</v>
      </c>
      <c r="H82" s="436">
        <v>-1.6919999999999999</v>
      </c>
      <c r="I82" s="437">
        <v>15.717000000000001</v>
      </c>
      <c r="L82" s="427"/>
    </row>
    <row r="83" spans="2:12" s="400" customFormat="1" ht="16.5" customHeight="1" thickBot="1">
      <c r="B83" s="1299" t="s">
        <v>469</v>
      </c>
      <c r="C83" s="1300"/>
      <c r="D83" s="1300"/>
      <c r="E83" s="1300"/>
      <c r="F83" s="438">
        <v>176.72200000000001</v>
      </c>
      <c r="G83" s="438">
        <v>37.524999999999999</v>
      </c>
      <c r="H83" s="439">
        <v>24.396999999999998</v>
      </c>
      <c r="I83" s="440">
        <v>238.64400000000001</v>
      </c>
      <c r="J83" s="399"/>
      <c r="L83" s="427"/>
    </row>
    <row r="84" spans="2:12" ht="15" customHeight="1">
      <c r="B84" s="413"/>
      <c r="C84" s="1249" t="s">
        <v>470</v>
      </c>
      <c r="D84" s="1250"/>
      <c r="E84" s="1318"/>
      <c r="F84" s="428">
        <v>1.6E-2</v>
      </c>
      <c r="G84" s="428">
        <v>0.377</v>
      </c>
      <c r="H84" s="429">
        <v>0</v>
      </c>
      <c r="I84" s="430">
        <v>0.39300000000000002</v>
      </c>
      <c r="L84" s="427"/>
    </row>
    <row r="85" spans="2:12" ht="26.25" customHeight="1">
      <c r="B85" s="384"/>
      <c r="C85" s="1203" t="s">
        <v>471</v>
      </c>
      <c r="D85" s="1203"/>
      <c r="E85" s="1203"/>
      <c r="F85" s="431">
        <v>13.196</v>
      </c>
      <c r="G85" s="431">
        <v>0</v>
      </c>
      <c r="H85" s="432">
        <v>0</v>
      </c>
      <c r="I85" s="433">
        <v>13.196</v>
      </c>
      <c r="L85" s="427"/>
    </row>
    <row r="86" spans="2:12" ht="15" customHeight="1">
      <c r="B86" s="384"/>
      <c r="C86" s="1190" t="s">
        <v>472</v>
      </c>
      <c r="D86" s="1190"/>
      <c r="E86" s="1190"/>
      <c r="F86" s="431">
        <v>6.4939999999999998</v>
      </c>
      <c r="G86" s="431">
        <v>5.2720000000000002</v>
      </c>
      <c r="H86" s="432">
        <v>16.875</v>
      </c>
      <c r="I86" s="433">
        <v>28.640999999999998</v>
      </c>
      <c r="L86" s="427"/>
    </row>
    <row r="87" spans="2:12" ht="12.75" customHeight="1">
      <c r="B87" s="384"/>
      <c r="C87" s="1203" t="s">
        <v>473</v>
      </c>
      <c r="D87" s="1203"/>
      <c r="E87" s="1203"/>
      <c r="F87" s="431">
        <v>70.38</v>
      </c>
      <c r="G87" s="431">
        <v>6.4580000000000002</v>
      </c>
      <c r="H87" s="432">
        <v>5.1550000000000002</v>
      </c>
      <c r="I87" s="433">
        <v>81.992999999999995</v>
      </c>
      <c r="L87" s="427"/>
    </row>
    <row r="88" spans="2:12" ht="13.5" customHeight="1">
      <c r="B88" s="384"/>
      <c r="C88" s="1190" t="s">
        <v>474</v>
      </c>
      <c r="D88" s="1190"/>
      <c r="E88" s="1190"/>
      <c r="F88" s="431">
        <v>0</v>
      </c>
      <c r="G88" s="431">
        <v>4.5129999999999999</v>
      </c>
      <c r="H88" s="432">
        <v>0</v>
      </c>
      <c r="I88" s="433">
        <v>4.5129999999999999</v>
      </c>
      <c r="L88" s="427"/>
    </row>
    <row r="89" spans="2:12">
      <c r="B89" s="384"/>
      <c r="C89" s="1190" t="s">
        <v>475</v>
      </c>
      <c r="D89" s="1190"/>
      <c r="E89" s="1190"/>
      <c r="F89" s="431">
        <v>66.052000000000007</v>
      </c>
      <c r="G89" s="431">
        <v>10.759</v>
      </c>
      <c r="H89" s="432">
        <v>2.2240000000000002</v>
      </c>
      <c r="I89" s="433">
        <v>79.034999999999997</v>
      </c>
      <c r="L89" s="427"/>
    </row>
    <row r="90" spans="2:12" ht="14.25" customHeight="1">
      <c r="B90" s="384"/>
      <c r="C90" s="1204" t="s">
        <v>476</v>
      </c>
      <c r="D90" s="1245"/>
      <c r="E90" s="1273"/>
      <c r="F90" s="431">
        <v>20.584</v>
      </c>
      <c r="G90" s="431">
        <v>9.7560000000000002</v>
      </c>
      <c r="H90" s="432">
        <v>0.14299999999999999</v>
      </c>
      <c r="I90" s="433">
        <v>30.483000000000001</v>
      </c>
      <c r="L90" s="427"/>
    </row>
    <row r="91" spans="2:12" ht="14.25" customHeight="1" thickBot="1">
      <c r="B91" s="414"/>
      <c r="C91" s="1315" t="s">
        <v>477</v>
      </c>
      <c r="D91" s="1316"/>
      <c r="E91" s="1317"/>
      <c r="F91" s="434">
        <v>0</v>
      </c>
      <c r="G91" s="434">
        <v>0.39</v>
      </c>
      <c r="H91" s="436">
        <v>0</v>
      </c>
      <c r="I91" s="437">
        <v>0.39</v>
      </c>
      <c r="L91" s="427"/>
    </row>
    <row r="92" spans="2:12" s="400" customFormat="1" ht="28.5" customHeight="1" thickBot="1">
      <c r="B92" s="1303" t="s">
        <v>478</v>
      </c>
      <c r="C92" s="1304"/>
      <c r="D92" s="1304"/>
      <c r="E92" s="1304"/>
      <c r="F92" s="438">
        <v>-556.80700000000002</v>
      </c>
      <c r="G92" s="438">
        <v>-464.738</v>
      </c>
      <c r="H92" s="451">
        <v>-39.537999999999997</v>
      </c>
      <c r="I92" s="440">
        <v>-1061.0830000000001</v>
      </c>
      <c r="J92" s="399"/>
      <c r="L92" s="427"/>
    </row>
    <row r="93" spans="2:12" ht="27.75" customHeight="1">
      <c r="B93" s="413"/>
      <c r="C93" s="1249" t="s">
        <v>479</v>
      </c>
      <c r="D93" s="1250"/>
      <c r="E93" s="1318"/>
      <c r="F93" s="428">
        <v>-1271.338</v>
      </c>
      <c r="G93" s="428">
        <v>-575.27499999999998</v>
      </c>
      <c r="H93" s="452">
        <v>-139.71700000000001</v>
      </c>
      <c r="I93" s="430">
        <v>-1986.33</v>
      </c>
      <c r="L93" s="427"/>
    </row>
    <row r="94" spans="2:12" ht="26.25" customHeight="1">
      <c r="B94" s="380"/>
      <c r="C94" s="352"/>
      <c r="D94" s="1203" t="s">
        <v>480</v>
      </c>
      <c r="E94" s="1203"/>
      <c r="F94" s="431">
        <v>-1234.8699999999999</v>
      </c>
      <c r="G94" s="431">
        <v>-573.28200000000004</v>
      </c>
      <c r="H94" s="453">
        <v>-139.71700000000001</v>
      </c>
      <c r="I94" s="433">
        <v>-1947.8689999999999</v>
      </c>
      <c r="L94" s="427"/>
    </row>
    <row r="95" spans="2:12" ht="27" customHeight="1">
      <c r="B95" s="380"/>
      <c r="C95" s="352"/>
      <c r="D95" s="1203" t="s">
        <v>481</v>
      </c>
      <c r="E95" s="1203"/>
      <c r="F95" s="431">
        <v>-36.468000000000004</v>
      </c>
      <c r="G95" s="431">
        <v>-1.9930000000000001</v>
      </c>
      <c r="H95" s="453">
        <v>0</v>
      </c>
      <c r="I95" s="433">
        <v>-38.460999999999999</v>
      </c>
      <c r="L95" s="427"/>
    </row>
    <row r="96" spans="2:12" ht="27.75" customHeight="1">
      <c r="B96" s="384"/>
      <c r="C96" s="1203" t="s">
        <v>482</v>
      </c>
      <c r="D96" s="1203"/>
      <c r="E96" s="1203"/>
      <c r="F96" s="431">
        <v>714.53099999999995</v>
      </c>
      <c r="G96" s="431">
        <v>111.875</v>
      </c>
      <c r="H96" s="444">
        <v>100.179</v>
      </c>
      <c r="I96" s="433">
        <v>926.58500000000004</v>
      </c>
      <c r="L96" s="427"/>
    </row>
    <row r="97" spans="2:12" ht="27.75" customHeight="1">
      <c r="B97" s="380"/>
      <c r="C97" s="352"/>
      <c r="D97" s="1203" t="s">
        <v>483</v>
      </c>
      <c r="E97" s="1203"/>
      <c r="F97" s="431">
        <v>662.26900000000001</v>
      </c>
      <c r="G97" s="431">
        <v>106.05200000000001</v>
      </c>
      <c r="H97" s="432">
        <v>100.179</v>
      </c>
      <c r="I97" s="433">
        <v>868.5</v>
      </c>
      <c r="L97" s="427"/>
    </row>
    <row r="98" spans="2:12" ht="25.5" customHeight="1" thickBot="1">
      <c r="B98" s="380"/>
      <c r="C98" s="352"/>
      <c r="D98" s="1203" t="s">
        <v>484</v>
      </c>
      <c r="E98" s="1203"/>
      <c r="F98" s="431">
        <v>52.262</v>
      </c>
      <c r="G98" s="431">
        <v>5.8230000000000004</v>
      </c>
      <c r="H98" s="432">
        <v>0</v>
      </c>
      <c r="I98" s="433">
        <v>58.085000000000001</v>
      </c>
      <c r="L98" s="427"/>
    </row>
    <row r="99" spans="2:12" ht="28.5" hidden="1" customHeight="1">
      <c r="B99" s="418"/>
      <c r="C99" s="1231" t="s">
        <v>485</v>
      </c>
      <c r="D99" s="1231"/>
      <c r="E99" s="1231"/>
      <c r="F99" s="435">
        <v>0</v>
      </c>
      <c r="G99" s="435">
        <v>-1.3380000000000001</v>
      </c>
      <c r="H99" s="441">
        <v>0</v>
      </c>
      <c r="I99" s="442">
        <v>-1.3380000000000001</v>
      </c>
      <c r="L99" s="427"/>
    </row>
    <row r="100" spans="2:12" s="400" customFormat="1" ht="15" customHeight="1" thickBot="1">
      <c r="B100" s="1303" t="s">
        <v>486</v>
      </c>
      <c r="C100" s="1304"/>
      <c r="D100" s="1304"/>
      <c r="E100" s="1304"/>
      <c r="F100" s="454">
        <v>-12.031000000000001</v>
      </c>
      <c r="G100" s="424">
        <v>-8.2989999999999995</v>
      </c>
      <c r="H100" s="425">
        <v>0</v>
      </c>
      <c r="I100" s="426">
        <v>-20.329999999999998</v>
      </c>
      <c r="J100" s="399"/>
      <c r="L100" s="427"/>
    </row>
    <row r="101" spans="2:12" ht="27" customHeight="1" thickBot="1">
      <c r="B101" s="413"/>
      <c r="C101" s="1215" t="s">
        <v>487</v>
      </c>
      <c r="D101" s="1215"/>
      <c r="E101" s="1215"/>
      <c r="F101" s="428">
        <v>-12.031000000000001</v>
      </c>
      <c r="G101" s="428">
        <v>-8.2989999999999995</v>
      </c>
      <c r="H101" s="429">
        <v>0</v>
      </c>
      <c r="I101" s="430">
        <v>-20.329999999999998</v>
      </c>
      <c r="L101" s="427"/>
    </row>
    <row r="102" spans="2:12" ht="12.75" hidden="1" customHeight="1">
      <c r="B102" s="414"/>
      <c r="C102" s="1319" t="s">
        <v>361</v>
      </c>
      <c r="D102" s="1319"/>
      <c r="E102" s="1320"/>
      <c r="F102" s="435">
        <v>0</v>
      </c>
      <c r="G102" s="435">
        <v>0</v>
      </c>
      <c r="H102" s="441">
        <v>0</v>
      </c>
      <c r="I102" s="442">
        <v>0</v>
      </c>
      <c r="L102" s="427"/>
    </row>
    <row r="103" spans="2:12" s="400" customFormat="1" ht="15" customHeight="1" thickBot="1">
      <c r="B103" s="1211" t="s">
        <v>489</v>
      </c>
      <c r="C103" s="1212"/>
      <c r="D103" s="1212"/>
      <c r="E103" s="1321"/>
      <c r="F103" s="424">
        <v>-509.13499999999999</v>
      </c>
      <c r="G103" s="424">
        <v>-381.09899999999999</v>
      </c>
      <c r="H103" s="425">
        <v>-85.277000000000001</v>
      </c>
      <c r="I103" s="426">
        <v>-975.51099999999997</v>
      </c>
      <c r="J103" s="399"/>
      <c r="L103" s="427"/>
    </row>
    <row r="104" spans="2:12" s="400" customFormat="1" ht="15.75" customHeight="1" thickBot="1">
      <c r="B104" s="443" t="s">
        <v>490</v>
      </c>
      <c r="C104" s="420"/>
      <c r="D104" s="420"/>
      <c r="E104" s="421"/>
      <c r="F104" s="438">
        <v>-146.91499999999999</v>
      </c>
      <c r="G104" s="438">
        <v>-115.45</v>
      </c>
      <c r="H104" s="439">
        <v>-26.922000000000001</v>
      </c>
      <c r="I104" s="440">
        <v>-289.28699999999998</v>
      </c>
      <c r="J104" s="399"/>
      <c r="L104" s="427"/>
    </row>
    <row r="105" spans="2:12" s="400" customFormat="1" ht="15" customHeight="1" thickBot="1">
      <c r="B105" s="1322" t="s">
        <v>491</v>
      </c>
      <c r="C105" s="1323"/>
      <c r="D105" s="1323"/>
      <c r="E105" s="1324"/>
      <c r="F105" s="438">
        <v>-794.28</v>
      </c>
      <c r="G105" s="438">
        <v>-452.18</v>
      </c>
      <c r="H105" s="455">
        <v>-98.978999999999999</v>
      </c>
      <c r="I105" s="440">
        <v>-1345.4390000000001</v>
      </c>
      <c r="J105" s="399"/>
      <c r="L105" s="427"/>
    </row>
    <row r="106" spans="2:12" ht="13.5" customHeight="1">
      <c r="B106" s="413"/>
      <c r="C106" s="1213" t="s">
        <v>516</v>
      </c>
      <c r="D106" s="1213"/>
      <c r="E106" s="1213"/>
      <c r="F106" s="428">
        <v>-426.01</v>
      </c>
      <c r="G106" s="428">
        <v>-360.29599999999999</v>
      </c>
      <c r="H106" s="429">
        <v>-73.251999999999995</v>
      </c>
      <c r="I106" s="430">
        <v>-859.55799999999999</v>
      </c>
      <c r="L106" s="427"/>
    </row>
    <row r="107" spans="2:12" ht="15.75" customHeight="1">
      <c r="B107" s="384"/>
      <c r="C107" s="1190" t="s">
        <v>493</v>
      </c>
      <c r="D107" s="1190"/>
      <c r="E107" s="1190"/>
      <c r="F107" s="431">
        <v>-203.29599999999999</v>
      </c>
      <c r="G107" s="431">
        <v>-56.606999999999999</v>
      </c>
      <c r="H107" s="432">
        <v>-5.9939999999999998</v>
      </c>
      <c r="I107" s="456">
        <v>-265.89699999999999</v>
      </c>
      <c r="L107" s="427"/>
    </row>
    <row r="108" spans="2:12" ht="12.75" hidden="1" customHeight="1">
      <c r="B108" s="384"/>
      <c r="C108" s="1297" t="s">
        <v>511</v>
      </c>
      <c r="D108" s="1297"/>
      <c r="E108" s="1297"/>
      <c r="F108" s="431">
        <v>0</v>
      </c>
      <c r="G108" s="431">
        <v>0</v>
      </c>
      <c r="H108" s="432">
        <v>0</v>
      </c>
      <c r="I108" s="456">
        <v>0</v>
      </c>
      <c r="L108" s="427"/>
    </row>
    <row r="109" spans="2:12" ht="0.75" customHeight="1">
      <c r="B109" s="384"/>
      <c r="C109" s="1276" t="s">
        <v>512</v>
      </c>
      <c r="D109" s="1276"/>
      <c r="E109" s="1276"/>
      <c r="F109" s="431">
        <v>0</v>
      </c>
      <c r="G109" s="431">
        <v>-1E-3</v>
      </c>
      <c r="H109" s="432">
        <v>0</v>
      </c>
      <c r="I109" s="456">
        <v>-1E-3</v>
      </c>
      <c r="L109" s="427"/>
    </row>
    <row r="110" spans="2:12" ht="14.25" customHeight="1">
      <c r="B110" s="384"/>
      <c r="C110" s="1203" t="s">
        <v>495</v>
      </c>
      <c r="D110" s="1203"/>
      <c r="E110" s="1203"/>
      <c r="F110" s="431">
        <v>-129.53200000000001</v>
      </c>
      <c r="G110" s="431">
        <v>-9.702</v>
      </c>
      <c r="H110" s="432">
        <v>-4.601</v>
      </c>
      <c r="I110" s="456">
        <v>-143.83500000000001</v>
      </c>
      <c r="L110" s="427"/>
    </row>
    <row r="111" spans="2:12" ht="13.5" customHeight="1">
      <c r="B111" s="384"/>
      <c r="C111" s="1190" t="s">
        <v>496</v>
      </c>
      <c r="D111" s="1190"/>
      <c r="E111" s="1190"/>
      <c r="F111" s="431">
        <v>-2.6560000000000001</v>
      </c>
      <c r="G111" s="431">
        <v>-1.3</v>
      </c>
      <c r="H111" s="432">
        <v>0</v>
      </c>
      <c r="I111" s="433">
        <v>-3.956</v>
      </c>
      <c r="L111" s="427"/>
    </row>
    <row r="112" spans="2:12" ht="13.5" customHeight="1">
      <c r="B112" s="384"/>
      <c r="C112" s="1190" t="s">
        <v>497</v>
      </c>
      <c r="D112" s="1190"/>
      <c r="E112" s="1190"/>
      <c r="F112" s="431">
        <v>-26.588000000000001</v>
      </c>
      <c r="G112" s="431">
        <v>-24.024999999999999</v>
      </c>
      <c r="H112" s="432">
        <v>-15.009</v>
      </c>
      <c r="I112" s="433">
        <v>-65.622</v>
      </c>
      <c r="L112" s="427"/>
    </row>
    <row r="113" spans="2:12" ht="15" customHeight="1" thickBot="1">
      <c r="B113" s="414"/>
      <c r="C113" s="1330" t="s">
        <v>498</v>
      </c>
      <c r="D113" s="1330"/>
      <c r="E113" s="1330"/>
      <c r="F113" s="435">
        <v>-6.1980000000000004</v>
      </c>
      <c r="G113" s="435">
        <v>-0.249</v>
      </c>
      <c r="H113" s="441">
        <v>-0.123</v>
      </c>
      <c r="I113" s="442">
        <v>-6.57</v>
      </c>
      <c r="L113" s="427"/>
    </row>
    <row r="114" spans="2:12" ht="13.5" customHeight="1" thickBot="1">
      <c r="B114" s="1299" t="s">
        <v>513</v>
      </c>
      <c r="C114" s="1300"/>
      <c r="D114" s="1300"/>
      <c r="E114" s="1300"/>
      <c r="F114" s="454">
        <v>361.17</v>
      </c>
      <c r="G114" s="424">
        <v>-325.20400000000001</v>
      </c>
      <c r="H114" s="425">
        <v>-116.47</v>
      </c>
      <c r="I114" s="426">
        <v>-80.504000000000005</v>
      </c>
    </row>
    <row r="117" spans="2:12">
      <c r="B117" s="1329" t="s">
        <v>515</v>
      </c>
      <c r="C117" s="1329"/>
      <c r="D117" s="1329"/>
      <c r="E117" s="1329"/>
      <c r="F117" s="1329"/>
    </row>
  </sheetData>
  <mergeCells count="111">
    <mergeCell ref="B114:E114"/>
    <mergeCell ref="B117:F117"/>
    <mergeCell ref="C108:E108"/>
    <mergeCell ref="C109:E109"/>
    <mergeCell ref="C110:E110"/>
    <mergeCell ref="C111:E111"/>
    <mergeCell ref="C112:E112"/>
    <mergeCell ref="C113:E113"/>
    <mergeCell ref="C101:E101"/>
    <mergeCell ref="C102:E102"/>
    <mergeCell ref="B103:E103"/>
    <mergeCell ref="B105:E105"/>
    <mergeCell ref="C106:E106"/>
    <mergeCell ref="C107:E107"/>
    <mergeCell ref="D95:E95"/>
    <mergeCell ref="C96:E96"/>
    <mergeCell ref="D97:E97"/>
    <mergeCell ref="D98:E98"/>
    <mergeCell ref="C99:E99"/>
    <mergeCell ref="B100:E100"/>
    <mergeCell ref="C89:E89"/>
    <mergeCell ref="C90:E90"/>
    <mergeCell ref="C91:E91"/>
    <mergeCell ref="B92:E92"/>
    <mergeCell ref="C93:E93"/>
    <mergeCell ref="D94:E94"/>
    <mergeCell ref="B83:E83"/>
    <mergeCell ref="C84:E84"/>
    <mergeCell ref="C85:E85"/>
    <mergeCell ref="C86:E86"/>
    <mergeCell ref="C87:E87"/>
    <mergeCell ref="C88:E88"/>
    <mergeCell ref="D77:E77"/>
    <mergeCell ref="C78:E78"/>
    <mergeCell ref="B79:E79"/>
    <mergeCell ref="C80:E80"/>
    <mergeCell ref="C81:E81"/>
    <mergeCell ref="C82:E82"/>
    <mergeCell ref="C71:E71"/>
    <mergeCell ref="D72:E72"/>
    <mergeCell ref="D73:E73"/>
    <mergeCell ref="C74:E74"/>
    <mergeCell ref="D75:E75"/>
    <mergeCell ref="D76:E76"/>
    <mergeCell ref="C65:E65"/>
    <mergeCell ref="D66:E66"/>
    <mergeCell ref="D67:E67"/>
    <mergeCell ref="C68:E68"/>
    <mergeCell ref="C69:E69"/>
    <mergeCell ref="B70:E70"/>
    <mergeCell ref="C59:E59"/>
    <mergeCell ref="C60:E60"/>
    <mergeCell ref="B61:E61"/>
    <mergeCell ref="C62:E62"/>
    <mergeCell ref="D63:E63"/>
    <mergeCell ref="D64:E64"/>
    <mergeCell ref="D52:E52"/>
    <mergeCell ref="D53:E53"/>
    <mergeCell ref="D54:E54"/>
    <mergeCell ref="D55:E55"/>
    <mergeCell ref="D56:E56"/>
    <mergeCell ref="B57:E57"/>
    <mergeCell ref="D46:E46"/>
    <mergeCell ref="D47:E47"/>
    <mergeCell ref="C48:E48"/>
    <mergeCell ref="D49:E49"/>
    <mergeCell ref="D50:E50"/>
    <mergeCell ref="C51:E51"/>
    <mergeCell ref="C40:E40"/>
    <mergeCell ref="C41:E41"/>
    <mergeCell ref="D42:E42"/>
    <mergeCell ref="D43:E43"/>
    <mergeCell ref="D44:E44"/>
    <mergeCell ref="D45:E45"/>
    <mergeCell ref="D34:E34"/>
    <mergeCell ref="D35:E35"/>
    <mergeCell ref="C36:E36"/>
    <mergeCell ref="D37:E37"/>
    <mergeCell ref="D38:E38"/>
    <mergeCell ref="D39:E39"/>
    <mergeCell ref="D28:E28"/>
    <mergeCell ref="D29:E29"/>
    <mergeCell ref="D30:E30"/>
    <mergeCell ref="C31:E31"/>
    <mergeCell ref="B32:E32"/>
    <mergeCell ref="C33:E33"/>
    <mergeCell ref="C22:E22"/>
    <mergeCell ref="D23:E23"/>
    <mergeCell ref="D24:E24"/>
    <mergeCell ref="C25:E25"/>
    <mergeCell ref="D26:E26"/>
    <mergeCell ref="D27:E27"/>
    <mergeCell ref="D16:E16"/>
    <mergeCell ref="D17:E17"/>
    <mergeCell ref="D18:E18"/>
    <mergeCell ref="D19:E19"/>
    <mergeCell ref="D20:E20"/>
    <mergeCell ref="D21:E21"/>
    <mergeCell ref="D9:E9"/>
    <mergeCell ref="C10:E10"/>
    <mergeCell ref="D11:E11"/>
    <mergeCell ref="D12:E12"/>
    <mergeCell ref="C14:E14"/>
    <mergeCell ref="C15:E15"/>
    <mergeCell ref="B2:E2"/>
    <mergeCell ref="H3:I3"/>
    <mergeCell ref="B6:E6"/>
    <mergeCell ref="C7:E7"/>
    <mergeCell ref="D8:E8"/>
    <mergeCell ref="F4:I4"/>
    <mergeCell ref="B4:E5"/>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188"/>
  <sheetViews>
    <sheetView zoomScale="90" zoomScaleNormal="90" workbookViewId="0">
      <pane xSplit="4" ySplit="6" topLeftCell="E7" activePane="bottomRight" state="frozen"/>
      <selection pane="topRight" activeCell="F1" sqref="F1"/>
      <selection pane="bottomLeft" activeCell="A3" sqref="A3"/>
      <selection pane="bottomRight" activeCell="I33" sqref="I33"/>
    </sheetView>
  </sheetViews>
  <sheetFormatPr defaultRowHeight="12.75"/>
  <cols>
    <col min="1" max="2" width="2.140625" style="338" customWidth="1"/>
    <col min="3" max="3" width="2.42578125" style="338" customWidth="1"/>
    <col min="4" max="4" width="65" style="338" customWidth="1"/>
    <col min="5" max="5" width="14.85546875" style="338" customWidth="1"/>
    <col min="6" max="6" width="15" style="338" customWidth="1"/>
    <col min="7" max="7" width="14.28515625" style="338" customWidth="1"/>
    <col min="8" max="8" width="15.140625" style="360" customWidth="1"/>
    <col min="9" max="9" width="9.5703125" style="338" bestFit="1" customWidth="1"/>
    <col min="10" max="33" width="9.140625" style="339"/>
    <col min="34" max="16384" width="9.140625" style="338"/>
  </cols>
  <sheetData>
    <row r="3" spans="1:9">
      <c r="D3" s="1345" t="s">
        <v>394</v>
      </c>
      <c r="E3" s="1345"/>
      <c r="F3" s="1345"/>
      <c r="G3" s="1345"/>
    </row>
    <row r="4" spans="1:9" s="339" customFormat="1" ht="13.5" thickBot="1">
      <c r="A4" s="609"/>
      <c r="B4" s="609"/>
      <c r="C4" s="609"/>
      <c r="D4" s="609"/>
      <c r="E4" s="609"/>
      <c r="F4" s="609"/>
      <c r="G4" s="1346" t="s">
        <v>395</v>
      </c>
      <c r="H4" s="1346"/>
      <c r="I4" s="338"/>
    </row>
    <row r="5" spans="1:9" s="339" customFormat="1" ht="15.75" customHeight="1" thickBot="1">
      <c r="A5" s="1197" t="s">
        <v>394</v>
      </c>
      <c r="B5" s="1197"/>
      <c r="C5" s="1197"/>
      <c r="D5" s="1197"/>
      <c r="E5" s="1337" t="s">
        <v>545</v>
      </c>
      <c r="F5" s="1337"/>
      <c r="G5" s="1337"/>
      <c r="H5" s="1338"/>
      <c r="I5" s="338"/>
    </row>
    <row r="6" spans="1:9" s="339" customFormat="1" ht="39" customHeight="1" thickBot="1">
      <c r="A6" s="1200"/>
      <c r="B6" s="1200"/>
      <c r="C6" s="1200"/>
      <c r="D6" s="1200"/>
      <c r="E6" s="559" t="s">
        <v>396</v>
      </c>
      <c r="F6" s="560" t="s">
        <v>397</v>
      </c>
      <c r="G6" s="561" t="s">
        <v>398</v>
      </c>
      <c r="H6" s="319" t="s">
        <v>399</v>
      </c>
      <c r="I6" s="338"/>
    </row>
    <row r="7" spans="1:9" s="339" customFormat="1" ht="13.5" thickBot="1">
      <c r="A7" s="1299" t="s">
        <v>400</v>
      </c>
      <c r="B7" s="1300"/>
      <c r="C7" s="1300"/>
      <c r="D7" s="1300"/>
      <c r="E7" s="562">
        <v>6812.1210000000001</v>
      </c>
      <c r="F7" s="562">
        <v>2446.317</v>
      </c>
      <c r="G7" s="563">
        <v>292.81299999999999</v>
      </c>
      <c r="H7" s="564">
        <v>9551.2510000000002</v>
      </c>
      <c r="I7" s="565"/>
    </row>
    <row r="8" spans="1:9" s="339" customFormat="1">
      <c r="A8" s="348"/>
      <c r="B8" s="1186" t="s">
        <v>401</v>
      </c>
      <c r="C8" s="1187"/>
      <c r="D8" s="1187"/>
      <c r="E8" s="566">
        <v>3205.24</v>
      </c>
      <c r="F8" s="566">
        <v>1105.212</v>
      </c>
      <c r="G8" s="567">
        <v>106.848</v>
      </c>
      <c r="H8" s="568">
        <v>4417.3</v>
      </c>
      <c r="I8" s="338"/>
    </row>
    <row r="9" spans="1:9" s="339" customFormat="1">
      <c r="A9" s="352"/>
      <c r="B9" s="352"/>
      <c r="C9" s="1190" t="s">
        <v>402</v>
      </c>
      <c r="D9" s="1191"/>
      <c r="E9" s="569">
        <v>3192.049</v>
      </c>
      <c r="F9" s="569">
        <v>1100.7560000000001</v>
      </c>
      <c r="G9" s="570">
        <v>106.848</v>
      </c>
      <c r="H9" s="571">
        <v>4399.6530000000002</v>
      </c>
      <c r="I9" s="338"/>
    </row>
    <row r="10" spans="1:9" s="339" customFormat="1">
      <c r="A10" s="352"/>
      <c r="B10" s="352"/>
      <c r="C10" s="1190" t="s">
        <v>403</v>
      </c>
      <c r="D10" s="1191"/>
      <c r="E10" s="569">
        <v>13.191000000000001</v>
      </c>
      <c r="F10" s="569">
        <v>4.4560000000000004</v>
      </c>
      <c r="G10" s="570">
        <v>0</v>
      </c>
      <c r="H10" s="571">
        <v>17.646999999999998</v>
      </c>
      <c r="I10" s="338"/>
    </row>
    <row r="11" spans="1:9" s="339" customFormat="1">
      <c r="A11" s="348"/>
      <c r="B11" s="1190" t="s">
        <v>404</v>
      </c>
      <c r="C11" s="1190"/>
      <c r="D11" s="1191"/>
      <c r="E11" s="569">
        <v>283.03800000000001</v>
      </c>
      <c r="F11" s="569">
        <v>103.94199999999999</v>
      </c>
      <c r="G11" s="570">
        <v>13.769</v>
      </c>
      <c r="H11" s="571">
        <v>400.74900000000002</v>
      </c>
      <c r="I11" s="338"/>
    </row>
    <row r="12" spans="1:9" s="339" customFormat="1">
      <c r="A12" s="352"/>
      <c r="B12" s="352"/>
      <c r="C12" s="1191" t="s">
        <v>405</v>
      </c>
      <c r="D12" s="1202"/>
      <c r="E12" s="569">
        <v>283.03800000000001</v>
      </c>
      <c r="F12" s="569">
        <v>103.383</v>
      </c>
      <c r="G12" s="570">
        <v>13.769</v>
      </c>
      <c r="H12" s="571">
        <v>400.19</v>
      </c>
      <c r="I12" s="338"/>
    </row>
    <row r="13" spans="1:9" s="339" customFormat="1">
      <c r="A13" s="352"/>
      <c r="B13" s="352"/>
      <c r="C13" s="1191" t="s">
        <v>406</v>
      </c>
      <c r="D13" s="1202"/>
      <c r="E13" s="569">
        <v>0</v>
      </c>
      <c r="F13" s="569">
        <v>0.55900000000000005</v>
      </c>
      <c r="G13" s="570">
        <v>0</v>
      </c>
      <c r="H13" s="571">
        <v>0.55900000000000005</v>
      </c>
      <c r="I13" s="338"/>
    </row>
    <row r="14" spans="1:9" s="339" customFormat="1" hidden="1">
      <c r="A14" s="352"/>
      <c r="B14" s="352"/>
      <c r="C14" s="352" t="s">
        <v>504</v>
      </c>
      <c r="D14" s="353"/>
      <c r="E14" s="569">
        <v>0</v>
      </c>
      <c r="F14" s="569">
        <v>0</v>
      </c>
      <c r="G14" s="570">
        <v>0</v>
      </c>
      <c r="H14" s="571">
        <v>0</v>
      </c>
      <c r="I14" s="338"/>
    </row>
    <row r="15" spans="1:9" s="339" customFormat="1" ht="30" customHeight="1">
      <c r="A15" s="354"/>
      <c r="B15" s="1203" t="s">
        <v>408</v>
      </c>
      <c r="C15" s="1203"/>
      <c r="D15" s="1204"/>
      <c r="E15" s="569">
        <v>2.1579999999999999</v>
      </c>
      <c r="F15" s="569">
        <v>1.84</v>
      </c>
      <c r="G15" s="570">
        <v>0.45300000000000001</v>
      </c>
      <c r="H15" s="571">
        <v>4.4509999999999996</v>
      </c>
      <c r="I15" s="338"/>
    </row>
    <row r="16" spans="1:9" s="339" customFormat="1" ht="13.5" customHeight="1">
      <c r="A16" s="348"/>
      <c r="B16" s="1190" t="s">
        <v>409</v>
      </c>
      <c r="C16" s="1190"/>
      <c r="D16" s="1191"/>
      <c r="E16" s="569">
        <v>573.096</v>
      </c>
      <c r="F16" s="569">
        <v>231.77199999999999</v>
      </c>
      <c r="G16" s="570">
        <v>59.875999999999998</v>
      </c>
      <c r="H16" s="571">
        <v>864.74400000000003</v>
      </c>
      <c r="I16" s="338"/>
    </row>
    <row r="17" spans="1:9" s="339" customFormat="1">
      <c r="A17" s="352"/>
      <c r="B17" s="352"/>
      <c r="C17" s="1191" t="s">
        <v>410</v>
      </c>
      <c r="D17" s="1202"/>
      <c r="E17" s="569">
        <v>430.34199999999998</v>
      </c>
      <c r="F17" s="569">
        <v>152.52199999999999</v>
      </c>
      <c r="G17" s="570">
        <v>57.911000000000001</v>
      </c>
      <c r="H17" s="571">
        <v>640.77499999999998</v>
      </c>
      <c r="I17" s="338"/>
    </row>
    <row r="18" spans="1:9">
      <c r="A18" s="352"/>
      <c r="B18" s="352"/>
      <c r="C18" s="1191" t="s">
        <v>411</v>
      </c>
      <c r="D18" s="1202"/>
      <c r="E18" s="569">
        <v>118.768</v>
      </c>
      <c r="F18" s="569">
        <v>76.343000000000004</v>
      </c>
      <c r="G18" s="570">
        <v>1.571</v>
      </c>
      <c r="H18" s="571">
        <v>196.68199999999999</v>
      </c>
    </row>
    <row r="19" spans="1:9">
      <c r="A19" s="352"/>
      <c r="B19" s="352"/>
      <c r="C19" s="1191" t="s">
        <v>412</v>
      </c>
      <c r="D19" s="1202"/>
      <c r="E19" s="569">
        <v>23.731000000000002</v>
      </c>
      <c r="F19" s="569">
        <v>0</v>
      </c>
      <c r="G19" s="570">
        <v>0</v>
      </c>
      <c r="H19" s="571">
        <v>23.731000000000002</v>
      </c>
    </row>
    <row r="20" spans="1:9" hidden="1">
      <c r="A20" s="352"/>
      <c r="B20" s="352"/>
      <c r="C20" s="1191" t="s">
        <v>413</v>
      </c>
      <c r="D20" s="1202"/>
      <c r="E20" s="569">
        <v>0.158</v>
      </c>
      <c r="F20" s="569">
        <v>0</v>
      </c>
      <c r="G20" s="570">
        <v>0</v>
      </c>
      <c r="H20" s="571">
        <v>0.158</v>
      </c>
    </row>
    <row r="21" spans="1:9" hidden="1">
      <c r="A21" s="352"/>
      <c r="B21" s="352"/>
      <c r="C21" s="1191" t="s">
        <v>414</v>
      </c>
      <c r="D21" s="1202"/>
      <c r="E21" s="569">
        <v>0</v>
      </c>
      <c r="F21" s="569">
        <v>0</v>
      </c>
      <c r="G21" s="569">
        <v>0</v>
      </c>
      <c r="H21" s="571">
        <v>0</v>
      </c>
    </row>
    <row r="22" spans="1:9" ht="12.75" customHeight="1">
      <c r="A22" s="352"/>
      <c r="B22" s="352"/>
      <c r="C22" s="1191" t="s">
        <v>415</v>
      </c>
      <c r="D22" s="1202"/>
      <c r="E22" s="569">
        <v>9.7000000000000003E-2</v>
      </c>
      <c r="F22" s="569">
        <v>2.907</v>
      </c>
      <c r="G22" s="570">
        <v>0.39400000000000002</v>
      </c>
      <c r="H22" s="571">
        <v>3.3980000000000001</v>
      </c>
    </row>
    <row r="23" spans="1:9">
      <c r="A23" s="352"/>
      <c r="B23" s="1191" t="s">
        <v>416</v>
      </c>
      <c r="C23" s="1202"/>
      <c r="D23" s="1202"/>
      <c r="E23" s="569">
        <v>2467.4960000000001</v>
      </c>
      <c r="F23" s="569">
        <v>922.65099999999995</v>
      </c>
      <c r="G23" s="570">
        <v>81.66</v>
      </c>
      <c r="H23" s="571">
        <v>3471.8069999999998</v>
      </c>
    </row>
    <row r="24" spans="1:9" ht="15" customHeight="1">
      <c r="A24" s="352"/>
      <c r="B24" s="352"/>
      <c r="C24" s="1206" t="s">
        <v>417</v>
      </c>
      <c r="D24" s="1267"/>
      <c r="E24" s="569">
        <v>11.313000000000001</v>
      </c>
      <c r="F24" s="569">
        <v>249.41499999999999</v>
      </c>
      <c r="G24" s="570">
        <v>0.86499999999999999</v>
      </c>
      <c r="H24" s="571">
        <v>261.59300000000002</v>
      </c>
    </row>
    <row r="25" spans="1:9">
      <c r="A25" s="352"/>
      <c r="B25" s="352"/>
      <c r="C25" s="1191" t="s">
        <v>418</v>
      </c>
      <c r="D25" s="1202"/>
      <c r="E25" s="569">
        <v>2456.183</v>
      </c>
      <c r="F25" s="569">
        <v>673.23599999999999</v>
      </c>
      <c r="G25" s="570">
        <v>80.795000000000002</v>
      </c>
      <c r="H25" s="571">
        <v>3210.2139999999999</v>
      </c>
    </row>
    <row r="26" spans="1:9">
      <c r="A26" s="352"/>
      <c r="B26" s="1191" t="s">
        <v>419</v>
      </c>
      <c r="C26" s="1202"/>
      <c r="D26" s="1202"/>
      <c r="E26" s="569">
        <v>71.650000000000006</v>
      </c>
      <c r="F26" s="569">
        <v>26.123999999999999</v>
      </c>
      <c r="G26" s="570">
        <v>5.149</v>
      </c>
      <c r="H26" s="571">
        <v>102.923</v>
      </c>
    </row>
    <row r="27" spans="1:9" ht="12.75" customHeight="1">
      <c r="A27" s="352"/>
      <c r="B27" s="352"/>
      <c r="C27" s="1205" t="s">
        <v>420</v>
      </c>
      <c r="D27" s="1206"/>
      <c r="E27" s="569">
        <v>0.25800000000000001</v>
      </c>
      <c r="F27" s="569">
        <v>4.18</v>
      </c>
      <c r="G27" s="570">
        <v>0</v>
      </c>
      <c r="H27" s="571">
        <v>4.4379999999999997</v>
      </c>
    </row>
    <row r="28" spans="1:9" ht="12.75" hidden="1" customHeight="1">
      <c r="A28" s="352"/>
      <c r="B28" s="352"/>
      <c r="C28" s="1265" t="s">
        <v>506</v>
      </c>
      <c r="D28" s="1266"/>
      <c r="E28" s="569">
        <v>0</v>
      </c>
      <c r="F28" s="569">
        <v>0</v>
      </c>
      <c r="G28" s="570">
        <v>0</v>
      </c>
      <c r="H28" s="571">
        <v>0</v>
      </c>
    </row>
    <row r="29" spans="1:9" ht="12.75" hidden="1" customHeight="1">
      <c r="A29" s="352"/>
      <c r="B29" s="352"/>
      <c r="C29" s="1265" t="s">
        <v>507</v>
      </c>
      <c r="D29" s="1266"/>
      <c r="E29" s="569">
        <v>0</v>
      </c>
      <c r="F29" s="569">
        <v>0</v>
      </c>
      <c r="G29" s="570">
        <v>0</v>
      </c>
      <c r="H29" s="571">
        <v>0</v>
      </c>
    </row>
    <row r="30" spans="1:9">
      <c r="A30" s="352"/>
      <c r="B30" s="352"/>
      <c r="C30" s="1203" t="s">
        <v>423</v>
      </c>
      <c r="D30" s="1204"/>
      <c r="E30" s="569">
        <v>71.391999999999996</v>
      </c>
      <c r="F30" s="569">
        <v>21.940999999999999</v>
      </c>
      <c r="G30" s="570">
        <v>5.1100000000000003</v>
      </c>
      <c r="H30" s="571">
        <v>98.442999999999998</v>
      </c>
    </row>
    <row r="31" spans="1:9" hidden="1">
      <c r="A31" s="352"/>
      <c r="B31" s="352"/>
      <c r="C31" s="1207" t="s">
        <v>424</v>
      </c>
      <c r="D31" s="1208"/>
      <c r="E31" s="569">
        <v>0</v>
      </c>
      <c r="F31" s="569">
        <v>3.0000000000000001E-3</v>
      </c>
      <c r="G31" s="570">
        <v>3.9E-2</v>
      </c>
      <c r="H31" s="571">
        <v>4.2000000000000003E-2</v>
      </c>
    </row>
    <row r="32" spans="1:9" ht="28.5" customHeight="1" thickBot="1">
      <c r="A32" s="572"/>
      <c r="B32" s="1209" t="s">
        <v>425</v>
      </c>
      <c r="C32" s="1210"/>
      <c r="D32" s="1301"/>
      <c r="E32" s="573">
        <v>209.44300000000001</v>
      </c>
      <c r="F32" s="573">
        <v>54.776000000000003</v>
      </c>
      <c r="G32" s="574">
        <v>25.058</v>
      </c>
      <c r="H32" s="575">
        <v>289.27699999999999</v>
      </c>
    </row>
    <row r="33" spans="1:8" ht="15" customHeight="1" thickBot="1">
      <c r="A33" s="1334" t="s">
        <v>508</v>
      </c>
      <c r="B33" s="1290"/>
      <c r="C33" s="1290"/>
      <c r="D33" s="1290"/>
      <c r="E33" s="576">
        <v>-3264.6260000000002</v>
      </c>
      <c r="F33" s="562">
        <v>-1128.779</v>
      </c>
      <c r="G33" s="563">
        <v>-127.84099999999999</v>
      </c>
      <c r="H33" s="564">
        <v>-4521.2460000000001</v>
      </c>
    </row>
    <row r="34" spans="1:8">
      <c r="A34" s="577"/>
      <c r="B34" s="1213" t="s">
        <v>427</v>
      </c>
      <c r="C34" s="1213"/>
      <c r="D34" s="1186"/>
      <c r="E34" s="566">
        <v>-346.44200000000001</v>
      </c>
      <c r="F34" s="566">
        <v>-144.59800000000001</v>
      </c>
      <c r="G34" s="567">
        <v>-20.221</v>
      </c>
      <c r="H34" s="568">
        <v>-511.26100000000002</v>
      </c>
    </row>
    <row r="35" spans="1:8" ht="12.75" customHeight="1">
      <c r="A35" s="352"/>
      <c r="B35" s="352"/>
      <c r="C35" s="1190" t="s">
        <v>428</v>
      </c>
      <c r="D35" s="1191"/>
      <c r="E35" s="569">
        <v>-315.065</v>
      </c>
      <c r="F35" s="569">
        <v>-142.964</v>
      </c>
      <c r="G35" s="570">
        <v>-18.68</v>
      </c>
      <c r="H35" s="571">
        <v>-476.709</v>
      </c>
    </row>
    <row r="36" spans="1:8">
      <c r="A36" s="352"/>
      <c r="B36" s="352"/>
      <c r="C36" s="1190" t="s">
        <v>429</v>
      </c>
      <c r="D36" s="1191"/>
      <c r="E36" s="569">
        <v>-31.376999999999999</v>
      </c>
      <c r="F36" s="569">
        <v>-1.6339999999999999</v>
      </c>
      <c r="G36" s="570">
        <v>-1.5409999999999999</v>
      </c>
      <c r="H36" s="571">
        <v>-34.552</v>
      </c>
    </row>
    <row r="37" spans="1:8">
      <c r="A37" s="348"/>
      <c r="B37" s="1190" t="s">
        <v>430</v>
      </c>
      <c r="C37" s="1190"/>
      <c r="D37" s="1191"/>
      <c r="E37" s="569">
        <v>-11.315</v>
      </c>
      <c r="F37" s="569">
        <v>-6.9240000000000004</v>
      </c>
      <c r="G37" s="570">
        <v>-1.1359999999999999</v>
      </c>
      <c r="H37" s="571">
        <v>-19.375</v>
      </c>
    </row>
    <row r="38" spans="1:8">
      <c r="A38" s="352"/>
      <c r="B38" s="352"/>
      <c r="C38" s="1191" t="s">
        <v>431</v>
      </c>
      <c r="D38" s="1202"/>
      <c r="E38" s="569">
        <v>-11.287000000000001</v>
      </c>
      <c r="F38" s="569">
        <v>-6.9240000000000004</v>
      </c>
      <c r="G38" s="570">
        <v>-1.1160000000000001</v>
      </c>
      <c r="H38" s="571">
        <v>-19.327000000000002</v>
      </c>
    </row>
    <row r="39" spans="1:8" hidden="1">
      <c r="A39" s="352"/>
      <c r="B39" s="352"/>
      <c r="C39" s="1191" t="s">
        <v>514</v>
      </c>
      <c r="D39" s="1202"/>
      <c r="E39" s="569">
        <v>-1.7000000000000001E-2</v>
      </c>
      <c r="F39" s="569">
        <v>0</v>
      </c>
      <c r="G39" s="570">
        <v>-0.02</v>
      </c>
      <c r="H39" s="571">
        <v>-3.6999999999999998E-2</v>
      </c>
    </row>
    <row r="40" spans="1:8" hidden="1">
      <c r="A40" s="352"/>
      <c r="B40" s="352"/>
      <c r="C40" s="1207" t="s">
        <v>433</v>
      </c>
      <c r="D40" s="1208"/>
      <c r="E40" s="569">
        <v>-1.0999999999999999E-2</v>
      </c>
      <c r="F40" s="569">
        <v>0</v>
      </c>
      <c r="G40" s="570">
        <v>0</v>
      </c>
      <c r="H40" s="571">
        <v>-1.0999999999999999E-2</v>
      </c>
    </row>
    <row r="41" spans="1:8" ht="31.5" customHeight="1">
      <c r="A41" s="354"/>
      <c r="B41" s="1203" t="s">
        <v>434</v>
      </c>
      <c r="C41" s="1203"/>
      <c r="D41" s="1204"/>
      <c r="E41" s="569">
        <v>-18.206</v>
      </c>
      <c r="F41" s="569">
        <v>-5.1660000000000004</v>
      </c>
      <c r="G41" s="570">
        <v>-2.766</v>
      </c>
      <c r="H41" s="571">
        <v>-26.138000000000002</v>
      </c>
    </row>
    <row r="42" spans="1:8">
      <c r="A42" s="348"/>
      <c r="B42" s="1190" t="s">
        <v>435</v>
      </c>
      <c r="C42" s="1190"/>
      <c r="D42" s="1191"/>
      <c r="E42" s="569">
        <v>-273.01799999999997</v>
      </c>
      <c r="F42" s="569">
        <v>-170.18100000000001</v>
      </c>
      <c r="G42" s="570">
        <v>-20.001000000000001</v>
      </c>
      <c r="H42" s="571">
        <v>-463.2</v>
      </c>
    </row>
    <row r="43" spans="1:8">
      <c r="A43" s="352"/>
      <c r="B43" s="352"/>
      <c r="C43" s="1191" t="s">
        <v>436</v>
      </c>
      <c r="D43" s="1202"/>
      <c r="E43" s="569">
        <v>-0.872</v>
      </c>
      <c r="F43" s="569">
        <v>-3.4000000000000002E-2</v>
      </c>
      <c r="G43" s="570">
        <v>-3.9E-2</v>
      </c>
      <c r="H43" s="571">
        <v>-0.94499999999999995</v>
      </c>
    </row>
    <row r="44" spans="1:8">
      <c r="A44" s="352"/>
      <c r="B44" s="352"/>
      <c r="C44" s="1191" t="s">
        <v>437</v>
      </c>
      <c r="D44" s="1202"/>
      <c r="E44" s="569">
        <v>-157.816</v>
      </c>
      <c r="F44" s="569">
        <v>-25.715</v>
      </c>
      <c r="G44" s="570">
        <v>-1.079</v>
      </c>
      <c r="H44" s="571">
        <v>-184.61</v>
      </c>
    </row>
    <row r="45" spans="1:8">
      <c r="A45" s="352"/>
      <c r="B45" s="352"/>
      <c r="C45" s="1191" t="s">
        <v>438</v>
      </c>
      <c r="D45" s="1202"/>
      <c r="E45" s="569">
        <v>-1.3620000000000001</v>
      </c>
      <c r="F45" s="569">
        <v>-0.68300000000000005</v>
      </c>
      <c r="G45" s="570">
        <v>-2E-3</v>
      </c>
      <c r="H45" s="571">
        <v>-2.0470000000000002</v>
      </c>
    </row>
    <row r="46" spans="1:8">
      <c r="A46" s="352"/>
      <c r="B46" s="352"/>
      <c r="C46" s="1191" t="s">
        <v>439</v>
      </c>
      <c r="D46" s="1202"/>
      <c r="E46" s="569">
        <v>-56.783999999999999</v>
      </c>
      <c r="F46" s="569">
        <v>-40.081000000000003</v>
      </c>
      <c r="G46" s="570">
        <v>-6.9630000000000001</v>
      </c>
      <c r="H46" s="571">
        <v>-103.828</v>
      </c>
    </row>
    <row r="47" spans="1:8">
      <c r="A47" s="352"/>
      <c r="B47" s="352"/>
      <c r="C47" s="1191" t="s">
        <v>440</v>
      </c>
      <c r="D47" s="1202"/>
      <c r="E47" s="569">
        <v>-36.225000000000001</v>
      </c>
      <c r="F47" s="569">
        <v>-87.831999999999994</v>
      </c>
      <c r="G47" s="570">
        <v>-7.7030000000000003</v>
      </c>
      <c r="H47" s="571">
        <v>-131.76</v>
      </c>
    </row>
    <row r="48" spans="1:8" ht="12.75" customHeight="1">
      <c r="A48" s="352"/>
      <c r="B48" s="352"/>
      <c r="C48" s="1191" t="s">
        <v>441</v>
      </c>
      <c r="D48" s="1202"/>
      <c r="E48" s="569">
        <v>-19.959</v>
      </c>
      <c r="F48" s="569">
        <v>-15.836</v>
      </c>
      <c r="G48" s="570">
        <v>-4.2149999999999999</v>
      </c>
      <c r="H48" s="571">
        <v>-40.01</v>
      </c>
    </row>
    <row r="49" spans="1:33">
      <c r="A49" s="352"/>
      <c r="B49" s="1190" t="s">
        <v>442</v>
      </c>
      <c r="C49" s="1190"/>
      <c r="D49" s="1191"/>
      <c r="E49" s="569">
        <v>-2334.739</v>
      </c>
      <c r="F49" s="569">
        <v>-522.18299999999999</v>
      </c>
      <c r="G49" s="570">
        <v>-79.221999999999994</v>
      </c>
      <c r="H49" s="571">
        <v>-2936.1439999999998</v>
      </c>
    </row>
    <row r="50" spans="1:33">
      <c r="A50" s="352"/>
      <c r="B50" s="352"/>
      <c r="C50" s="1207" t="s">
        <v>443</v>
      </c>
      <c r="D50" s="1208"/>
      <c r="E50" s="569">
        <v>-2.2240000000000002</v>
      </c>
      <c r="F50" s="569">
        <v>-0.14799999999999999</v>
      </c>
      <c r="G50" s="570">
        <v>-5.3999999999999999E-2</v>
      </c>
      <c r="H50" s="571">
        <v>-2.4260000000000002</v>
      </c>
    </row>
    <row r="51" spans="1:33">
      <c r="A51" s="352"/>
      <c r="B51" s="352"/>
      <c r="C51" s="1191" t="s">
        <v>444</v>
      </c>
      <c r="D51" s="1202"/>
      <c r="E51" s="569">
        <v>-2332.5149999999999</v>
      </c>
      <c r="F51" s="569">
        <v>-522.03499999999997</v>
      </c>
      <c r="G51" s="570">
        <v>-79.168000000000006</v>
      </c>
      <c r="H51" s="571">
        <v>-2933.7179999999998</v>
      </c>
    </row>
    <row r="52" spans="1:33">
      <c r="A52" s="352"/>
      <c r="B52" s="1190" t="s">
        <v>445</v>
      </c>
      <c r="C52" s="1190"/>
      <c r="D52" s="1191"/>
      <c r="E52" s="569">
        <v>-280.90600000000001</v>
      </c>
      <c r="F52" s="569">
        <v>-279.72699999999998</v>
      </c>
      <c r="G52" s="570">
        <v>-4.4950000000000001</v>
      </c>
      <c r="H52" s="571">
        <v>-565.12800000000004</v>
      </c>
    </row>
    <row r="53" spans="1:33" ht="12.75" customHeight="1">
      <c r="A53" s="352"/>
      <c r="B53" s="352"/>
      <c r="C53" s="1218" t="s">
        <v>446</v>
      </c>
      <c r="D53" s="1219"/>
      <c r="E53" s="569">
        <v>-18.611000000000001</v>
      </c>
      <c r="F53" s="569">
        <v>-38.917999999999999</v>
      </c>
      <c r="G53" s="570">
        <v>-3.3340000000000001</v>
      </c>
      <c r="H53" s="571">
        <v>-60.863</v>
      </c>
    </row>
    <row r="54" spans="1:33" ht="12.75" hidden="1" customHeight="1">
      <c r="A54" s="352"/>
      <c r="B54" s="352"/>
      <c r="C54" s="1191" t="s">
        <v>447</v>
      </c>
      <c r="D54" s="1272"/>
      <c r="E54" s="569">
        <v>-0.253</v>
      </c>
      <c r="F54" s="569">
        <v>-3.6999999999999998E-2</v>
      </c>
      <c r="G54" s="570">
        <v>0</v>
      </c>
      <c r="H54" s="571">
        <v>-0.28999999999999998</v>
      </c>
    </row>
    <row r="55" spans="1:33" ht="26.25" hidden="1" customHeight="1">
      <c r="A55" s="352"/>
      <c r="B55" s="352"/>
      <c r="C55" s="1225" t="s">
        <v>448</v>
      </c>
      <c r="D55" s="1225"/>
      <c r="E55" s="569">
        <v>-5.7000000000000002E-2</v>
      </c>
      <c r="F55" s="569">
        <v>-2.4E-2</v>
      </c>
      <c r="G55" s="570">
        <v>0</v>
      </c>
      <c r="H55" s="571">
        <v>-8.1000000000000003E-2</v>
      </c>
    </row>
    <row r="56" spans="1:33" ht="15" customHeight="1">
      <c r="A56" s="352"/>
      <c r="B56" s="352"/>
      <c r="C56" s="1191" t="s">
        <v>449</v>
      </c>
      <c r="D56" s="1272"/>
      <c r="E56" s="569">
        <v>-229.691</v>
      </c>
      <c r="F56" s="569">
        <v>-233.31399999999999</v>
      </c>
      <c r="G56" s="570">
        <v>-0.53700000000000003</v>
      </c>
      <c r="H56" s="571">
        <v>-463.54199999999997</v>
      </c>
    </row>
    <row r="57" spans="1:33" ht="14.25" customHeight="1" thickBot="1">
      <c r="A57" s="352"/>
      <c r="B57" s="352"/>
      <c r="C57" s="1218" t="s">
        <v>450</v>
      </c>
      <c r="D57" s="1302"/>
      <c r="E57" s="578">
        <v>-32.293999999999997</v>
      </c>
      <c r="F57" s="578">
        <v>-7.4340000000000002</v>
      </c>
      <c r="G57" s="579">
        <v>-0.624</v>
      </c>
      <c r="H57" s="580">
        <v>-40.351999999999997</v>
      </c>
    </row>
    <row r="58" spans="1:33" s="360" customFormat="1" ht="15.75" customHeight="1" thickBot="1">
      <c r="A58" s="1299" t="s">
        <v>451</v>
      </c>
      <c r="B58" s="1300"/>
      <c r="C58" s="1300"/>
      <c r="D58" s="1335"/>
      <c r="E58" s="581">
        <v>3547.4949999999999</v>
      </c>
      <c r="F58" s="581">
        <v>1317.538</v>
      </c>
      <c r="G58" s="582">
        <v>164.97200000000001</v>
      </c>
      <c r="H58" s="583">
        <v>5030.0050000000001</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s="360" customFormat="1" ht="15.75" customHeight="1" thickBot="1">
      <c r="A59" s="443" t="s">
        <v>452</v>
      </c>
      <c r="B59" s="420"/>
      <c r="C59" s="420"/>
      <c r="D59" s="420"/>
      <c r="E59" s="581">
        <v>1312.7159999999999</v>
      </c>
      <c r="F59" s="581">
        <v>355.58699999999999</v>
      </c>
      <c r="G59" s="582">
        <v>55.658999999999999</v>
      </c>
      <c r="H59" s="584">
        <v>1723.962</v>
      </c>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row>
    <row r="60" spans="1:33">
      <c r="A60" s="352"/>
      <c r="B60" s="1213" t="s">
        <v>453</v>
      </c>
      <c r="C60" s="1213"/>
      <c r="D60" s="1186"/>
      <c r="E60" s="566">
        <v>1568.7329999999999</v>
      </c>
      <c r="F60" s="566">
        <v>521.61900000000003</v>
      </c>
      <c r="G60" s="567">
        <v>106.452</v>
      </c>
      <c r="H60" s="585">
        <v>2196.8040000000001</v>
      </c>
    </row>
    <row r="61" spans="1:33" ht="16.5" customHeight="1" thickBot="1">
      <c r="A61" s="396"/>
      <c r="B61" s="1344" t="s">
        <v>454</v>
      </c>
      <c r="C61" s="1344"/>
      <c r="D61" s="1344"/>
      <c r="E61" s="573">
        <v>-256.017</v>
      </c>
      <c r="F61" s="573">
        <v>-166.03200000000001</v>
      </c>
      <c r="G61" s="574">
        <v>-50.792999999999999</v>
      </c>
      <c r="H61" s="575">
        <v>-472.84199999999998</v>
      </c>
    </row>
    <row r="62" spans="1:33" s="360" customFormat="1" ht="15" customHeight="1" thickBot="1">
      <c r="A62" s="1321" t="s">
        <v>455</v>
      </c>
      <c r="B62" s="1300"/>
      <c r="C62" s="1300"/>
      <c r="D62" s="1335"/>
      <c r="E62" s="576">
        <v>37.073999999999998</v>
      </c>
      <c r="F62" s="562">
        <v>3.871</v>
      </c>
      <c r="G62" s="563">
        <v>0</v>
      </c>
      <c r="H62" s="586">
        <v>40.945</v>
      </c>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row>
    <row r="63" spans="1:33" ht="12.75" customHeight="1">
      <c r="A63" s="587"/>
      <c r="B63" s="1215" t="s">
        <v>456</v>
      </c>
      <c r="C63" s="1215"/>
      <c r="D63" s="1215"/>
      <c r="E63" s="566">
        <v>12.368</v>
      </c>
      <c r="F63" s="566">
        <v>4.0780000000000003</v>
      </c>
      <c r="G63" s="567">
        <v>0</v>
      </c>
      <c r="H63" s="585">
        <v>16.446000000000002</v>
      </c>
    </row>
    <row r="64" spans="1:33" hidden="1">
      <c r="A64" s="352"/>
      <c r="B64" s="352"/>
      <c r="C64" s="1190" t="s">
        <v>457</v>
      </c>
      <c r="D64" s="1190"/>
      <c r="E64" s="569">
        <v>0.40100000000000002</v>
      </c>
      <c r="F64" s="569">
        <v>-2.9000000000000001E-2</v>
      </c>
      <c r="G64" s="570">
        <v>0</v>
      </c>
      <c r="H64" s="571">
        <v>0.372</v>
      </c>
    </row>
    <row r="65" spans="1:33">
      <c r="A65" s="352"/>
      <c r="B65" s="352"/>
      <c r="C65" s="1190" t="s">
        <v>458</v>
      </c>
      <c r="D65" s="1190"/>
      <c r="E65" s="569">
        <v>11.967000000000001</v>
      </c>
      <c r="F65" s="569">
        <v>4.1070000000000002</v>
      </c>
      <c r="G65" s="570">
        <v>0</v>
      </c>
      <c r="H65" s="571">
        <v>16.074000000000002</v>
      </c>
    </row>
    <row r="66" spans="1:33" ht="12.75" customHeight="1">
      <c r="A66" s="348"/>
      <c r="B66" s="1203" t="s">
        <v>459</v>
      </c>
      <c r="C66" s="1203"/>
      <c r="D66" s="1203"/>
      <c r="E66" s="569">
        <v>6.3319999999999999</v>
      </c>
      <c r="F66" s="569">
        <v>-6.1639999999999997</v>
      </c>
      <c r="G66" s="588">
        <v>0</v>
      </c>
      <c r="H66" s="571">
        <v>0.16800000000000001</v>
      </c>
    </row>
    <row r="67" spans="1:33" ht="26.25" customHeight="1">
      <c r="A67" s="352"/>
      <c r="B67" s="352"/>
      <c r="C67" s="1204" t="s">
        <v>460</v>
      </c>
      <c r="D67" s="1273"/>
      <c r="E67" s="569">
        <v>6.33</v>
      </c>
      <c r="F67" s="569">
        <v>0</v>
      </c>
      <c r="G67" s="570">
        <v>0</v>
      </c>
      <c r="H67" s="571">
        <v>6.33</v>
      </c>
    </row>
    <row r="68" spans="1:33" ht="27.75" customHeight="1">
      <c r="A68" s="352"/>
      <c r="B68" s="352"/>
      <c r="C68" s="1204" t="s">
        <v>461</v>
      </c>
      <c r="D68" s="1273"/>
      <c r="E68" s="569">
        <v>2E-3</v>
      </c>
      <c r="F68" s="569">
        <v>-6.1639999999999997</v>
      </c>
      <c r="G68" s="570">
        <v>0</v>
      </c>
      <c r="H68" s="571">
        <v>-6.1619999999999999</v>
      </c>
    </row>
    <row r="69" spans="1:33" ht="15" customHeight="1">
      <c r="A69" s="348"/>
      <c r="B69" s="1203" t="s">
        <v>462</v>
      </c>
      <c r="C69" s="1203"/>
      <c r="D69" s="1203"/>
      <c r="E69" s="569">
        <v>1.1990000000000001</v>
      </c>
      <c r="F69" s="569">
        <v>0.26</v>
      </c>
      <c r="G69" s="569">
        <v>0</v>
      </c>
      <c r="H69" s="571">
        <v>1.4590000000000001</v>
      </c>
    </row>
    <row r="70" spans="1:33" ht="30" customHeight="1" thickBot="1">
      <c r="A70" s="589"/>
      <c r="B70" s="1229" t="s">
        <v>463</v>
      </c>
      <c r="C70" s="1229"/>
      <c r="D70" s="1229"/>
      <c r="E70" s="573">
        <v>17.175000000000001</v>
      </c>
      <c r="F70" s="573">
        <v>5.6970000000000001</v>
      </c>
      <c r="G70" s="574">
        <v>0</v>
      </c>
      <c r="H70" s="580">
        <v>22.872</v>
      </c>
    </row>
    <row r="71" spans="1:33" s="360" customFormat="1" ht="28.5" customHeight="1" thickBot="1">
      <c r="A71" s="1303" t="s">
        <v>509</v>
      </c>
      <c r="B71" s="1304"/>
      <c r="C71" s="1304"/>
      <c r="D71" s="1304"/>
      <c r="E71" s="562">
        <v>0</v>
      </c>
      <c r="F71" s="562">
        <v>0</v>
      </c>
      <c r="G71" s="563">
        <v>0</v>
      </c>
      <c r="H71" s="564">
        <v>0</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ht="24.75" hidden="1" customHeight="1">
      <c r="A72" s="587"/>
      <c r="B72" s="1342" t="s">
        <v>510</v>
      </c>
      <c r="C72" s="1342"/>
      <c r="D72" s="1343"/>
      <c r="E72" s="590">
        <v>0</v>
      </c>
      <c r="F72" s="590">
        <v>0</v>
      </c>
      <c r="G72" s="591">
        <v>0</v>
      </c>
      <c r="H72" s="568">
        <v>0</v>
      </c>
    </row>
    <row r="73" spans="1:33" ht="13.5" hidden="1" thickBot="1">
      <c r="A73" s="352"/>
      <c r="B73" s="352"/>
      <c r="C73" s="1274" t="s">
        <v>373</v>
      </c>
      <c r="D73" s="1275"/>
      <c r="E73" s="569">
        <v>0</v>
      </c>
      <c r="F73" s="569">
        <v>0</v>
      </c>
      <c r="G73" s="570">
        <v>0</v>
      </c>
      <c r="H73" s="571">
        <v>0</v>
      </c>
    </row>
    <row r="74" spans="1:33" ht="13.5" hidden="1" thickBot="1">
      <c r="A74" s="352"/>
      <c r="B74" s="352"/>
      <c r="C74" s="1274" t="s">
        <v>374</v>
      </c>
      <c r="D74" s="1275"/>
      <c r="E74" s="569">
        <v>0</v>
      </c>
      <c r="F74" s="569">
        <v>0</v>
      </c>
      <c r="G74" s="570">
        <v>0</v>
      </c>
      <c r="H74" s="571">
        <v>0</v>
      </c>
    </row>
    <row r="75" spans="1:33" ht="16.5" hidden="1" customHeight="1" thickBot="1">
      <c r="A75" s="348"/>
      <c r="B75" s="1276" t="s">
        <v>375</v>
      </c>
      <c r="C75" s="1276"/>
      <c r="D75" s="1277"/>
      <c r="E75" s="569">
        <v>0</v>
      </c>
      <c r="F75" s="569">
        <v>0</v>
      </c>
      <c r="G75" s="569">
        <v>0</v>
      </c>
      <c r="H75" s="580">
        <v>0</v>
      </c>
    </row>
    <row r="76" spans="1:33" ht="13.5" hidden="1" thickBot="1">
      <c r="A76" s="352"/>
      <c r="B76" s="352"/>
      <c r="C76" s="1274" t="s">
        <v>373</v>
      </c>
      <c r="D76" s="1275"/>
      <c r="E76" s="569">
        <v>0</v>
      </c>
      <c r="F76" s="569">
        <v>0</v>
      </c>
      <c r="G76" s="570">
        <v>0</v>
      </c>
      <c r="H76" s="568">
        <v>0</v>
      </c>
    </row>
    <row r="77" spans="1:33" ht="13.5" hidden="1" thickBot="1">
      <c r="A77" s="352"/>
      <c r="B77" s="352"/>
      <c r="C77" s="1274" t="s">
        <v>374</v>
      </c>
      <c r="D77" s="1275"/>
      <c r="E77" s="569">
        <v>0</v>
      </c>
      <c r="F77" s="569">
        <v>0</v>
      </c>
      <c r="G77" s="570">
        <v>0</v>
      </c>
      <c r="H77" s="571">
        <v>0</v>
      </c>
    </row>
    <row r="78" spans="1:33" ht="13.5" hidden="1" thickBot="1">
      <c r="A78" s="352"/>
      <c r="B78" s="352"/>
      <c r="C78" s="1278" t="s">
        <v>376</v>
      </c>
      <c r="D78" s="1279"/>
      <c r="E78" s="569">
        <v>0</v>
      </c>
      <c r="F78" s="569">
        <v>0</v>
      </c>
      <c r="G78" s="570">
        <v>0</v>
      </c>
      <c r="H78" s="571">
        <v>0</v>
      </c>
    </row>
    <row r="79" spans="1:33" ht="18.75" hidden="1" customHeight="1">
      <c r="A79" s="592"/>
      <c r="B79" s="1340" t="s">
        <v>354</v>
      </c>
      <c r="C79" s="1340"/>
      <c r="D79" s="1341"/>
      <c r="E79" s="573">
        <v>0</v>
      </c>
      <c r="F79" s="573">
        <v>0</v>
      </c>
      <c r="G79" s="574">
        <v>0</v>
      </c>
      <c r="H79" s="571">
        <v>0</v>
      </c>
    </row>
    <row r="80" spans="1:33" s="360" customFormat="1" ht="15" customHeight="1" thickBot="1">
      <c r="A80" s="1309" t="s">
        <v>465</v>
      </c>
      <c r="B80" s="1310"/>
      <c r="C80" s="1310"/>
      <c r="D80" s="1310"/>
      <c r="E80" s="562">
        <v>191.97399999999999</v>
      </c>
      <c r="F80" s="562">
        <v>74.340999999999994</v>
      </c>
      <c r="G80" s="563">
        <v>14.247</v>
      </c>
      <c r="H80" s="580">
        <v>280.56200000000001</v>
      </c>
      <c r="J80" s="359"/>
      <c r="K80" s="359"/>
      <c r="L80" s="359"/>
      <c r="M80" s="359"/>
      <c r="N80" s="359"/>
      <c r="O80" s="359"/>
      <c r="P80" s="359"/>
      <c r="Q80" s="359"/>
      <c r="R80" s="359"/>
      <c r="S80" s="359"/>
      <c r="T80" s="359"/>
      <c r="U80" s="359"/>
      <c r="V80" s="359"/>
      <c r="W80" s="359"/>
      <c r="X80" s="359"/>
      <c r="Y80" s="359"/>
      <c r="Z80" s="359"/>
      <c r="AA80" s="359"/>
      <c r="AB80" s="359"/>
      <c r="AC80" s="359"/>
      <c r="AD80" s="359"/>
      <c r="AE80" s="359"/>
      <c r="AF80" s="359"/>
      <c r="AG80" s="359"/>
    </row>
    <row r="81" spans="1:33">
      <c r="A81" s="593"/>
      <c r="B81" s="1213" t="s">
        <v>466</v>
      </c>
      <c r="C81" s="1213"/>
      <c r="D81" s="1213"/>
      <c r="E81" s="566">
        <v>233.44200000000001</v>
      </c>
      <c r="F81" s="566">
        <v>29.663</v>
      </c>
      <c r="G81" s="591">
        <v>21.047999999999998</v>
      </c>
      <c r="H81" s="568">
        <v>284.15300000000002</v>
      </c>
    </row>
    <row r="82" spans="1:33">
      <c r="A82" s="348"/>
      <c r="B82" s="1190" t="s">
        <v>467</v>
      </c>
      <c r="C82" s="1190"/>
      <c r="D82" s="1190"/>
      <c r="E82" s="569">
        <v>-47.832000000000001</v>
      </c>
      <c r="F82" s="569">
        <v>60.948999999999998</v>
      </c>
      <c r="G82" s="570">
        <v>-2.0369999999999999</v>
      </c>
      <c r="H82" s="571">
        <v>11.08</v>
      </c>
    </row>
    <row r="83" spans="1:33" ht="13.5" thickBot="1">
      <c r="A83" s="592"/>
      <c r="B83" s="1218" t="s">
        <v>468</v>
      </c>
      <c r="C83" s="1219"/>
      <c r="D83" s="1302"/>
      <c r="E83" s="573">
        <v>6.3639999999999999</v>
      </c>
      <c r="F83" s="573">
        <v>-16.271000000000001</v>
      </c>
      <c r="G83" s="574">
        <v>-4.7640000000000002</v>
      </c>
      <c r="H83" s="575">
        <v>-14.670999999999999</v>
      </c>
    </row>
    <row r="84" spans="1:33" s="360" customFormat="1" ht="18.75" customHeight="1" thickBot="1">
      <c r="A84" s="1299" t="s">
        <v>469</v>
      </c>
      <c r="B84" s="1300"/>
      <c r="C84" s="1300"/>
      <c r="D84" s="1300"/>
      <c r="E84" s="562">
        <v>335.12</v>
      </c>
      <c r="F84" s="562">
        <v>102.622</v>
      </c>
      <c r="G84" s="563">
        <v>35.92</v>
      </c>
      <c r="H84" s="564">
        <v>473.66199999999998</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12.75" customHeight="1">
      <c r="A85" s="577"/>
      <c r="B85" s="1249" t="s">
        <v>470</v>
      </c>
      <c r="C85" s="1250"/>
      <c r="D85" s="1318"/>
      <c r="E85" s="590">
        <v>11.401</v>
      </c>
      <c r="F85" s="566">
        <v>10.077999999999999</v>
      </c>
      <c r="G85" s="567">
        <v>3.319</v>
      </c>
      <c r="H85" s="568">
        <v>24.797999999999998</v>
      </c>
    </row>
    <row r="86" spans="1:33" ht="27" customHeight="1">
      <c r="A86" s="348"/>
      <c r="B86" s="1203" t="s">
        <v>471</v>
      </c>
      <c r="C86" s="1203"/>
      <c r="D86" s="1203"/>
      <c r="E86" s="569">
        <v>13.202</v>
      </c>
      <c r="F86" s="569">
        <v>0</v>
      </c>
      <c r="G86" s="570">
        <v>16.875</v>
      </c>
      <c r="H86" s="571">
        <v>30.077000000000002</v>
      </c>
    </row>
    <row r="87" spans="1:33">
      <c r="A87" s="348"/>
      <c r="B87" s="1190" t="s">
        <v>472</v>
      </c>
      <c r="C87" s="1190"/>
      <c r="D87" s="1190"/>
      <c r="E87" s="569">
        <v>16.617000000000001</v>
      </c>
      <c r="F87" s="569">
        <v>16.855</v>
      </c>
      <c r="G87" s="570">
        <v>0</v>
      </c>
      <c r="H87" s="571">
        <v>33.472000000000001</v>
      </c>
    </row>
    <row r="88" spans="1:33" ht="12.75" customHeight="1">
      <c r="A88" s="348"/>
      <c r="B88" s="1203" t="s">
        <v>473</v>
      </c>
      <c r="C88" s="1203"/>
      <c r="D88" s="1203"/>
      <c r="E88" s="569">
        <v>132.21799999999999</v>
      </c>
      <c r="F88" s="569">
        <v>16.789000000000001</v>
      </c>
      <c r="G88" s="570">
        <v>8.0399999999999991</v>
      </c>
      <c r="H88" s="571">
        <v>157.047</v>
      </c>
    </row>
    <row r="89" spans="1:33">
      <c r="A89" s="348"/>
      <c r="B89" s="1190" t="s">
        <v>474</v>
      </c>
      <c r="C89" s="1190"/>
      <c r="D89" s="1190"/>
      <c r="E89" s="569">
        <v>4.1440000000000001</v>
      </c>
      <c r="F89" s="569">
        <v>2.8380000000000001</v>
      </c>
      <c r="G89" s="570">
        <v>0</v>
      </c>
      <c r="H89" s="571">
        <v>6.9820000000000002</v>
      </c>
    </row>
    <row r="90" spans="1:33">
      <c r="A90" s="348"/>
      <c r="B90" s="1190" t="s">
        <v>475</v>
      </c>
      <c r="C90" s="1190"/>
      <c r="D90" s="1190"/>
      <c r="E90" s="569">
        <v>117.095</v>
      </c>
      <c r="F90" s="569">
        <v>21.094000000000001</v>
      </c>
      <c r="G90" s="570">
        <v>7.38</v>
      </c>
      <c r="H90" s="571">
        <v>145.56899999999999</v>
      </c>
    </row>
    <row r="91" spans="1:33" ht="12.75" customHeight="1">
      <c r="A91" s="348"/>
      <c r="B91" s="1204" t="s">
        <v>476</v>
      </c>
      <c r="C91" s="1245"/>
      <c r="D91" s="1273"/>
      <c r="E91" s="569">
        <v>40.442999999999998</v>
      </c>
      <c r="F91" s="569">
        <v>34.457000000000001</v>
      </c>
      <c r="G91" s="570">
        <v>0.30599999999999999</v>
      </c>
      <c r="H91" s="571">
        <v>75.206000000000003</v>
      </c>
    </row>
    <row r="92" spans="1:33" ht="15.75" customHeight="1" thickBot="1">
      <c r="A92" s="589"/>
      <c r="B92" s="1315" t="s">
        <v>477</v>
      </c>
      <c r="C92" s="1316"/>
      <c r="D92" s="1317"/>
      <c r="E92" s="573">
        <v>0</v>
      </c>
      <c r="F92" s="573">
        <v>0.51100000000000001</v>
      </c>
      <c r="G92" s="574">
        <v>0</v>
      </c>
      <c r="H92" s="575">
        <v>0.51100000000000001</v>
      </c>
    </row>
    <row r="93" spans="1:33" s="360" customFormat="1" ht="30.75" customHeight="1" thickBot="1">
      <c r="A93" s="1303" t="s">
        <v>478</v>
      </c>
      <c r="B93" s="1304"/>
      <c r="C93" s="1304"/>
      <c r="D93" s="1304"/>
      <c r="E93" s="562">
        <v>-1162.8530000000001</v>
      </c>
      <c r="F93" s="562">
        <v>-750.45600000000002</v>
      </c>
      <c r="G93" s="594">
        <v>-19.283999999999999</v>
      </c>
      <c r="H93" s="586">
        <v>-1932.5930000000001</v>
      </c>
      <c r="J93" s="359"/>
      <c r="K93" s="359"/>
      <c r="L93" s="359"/>
      <c r="M93" s="359"/>
      <c r="N93" s="359"/>
      <c r="O93" s="359"/>
      <c r="P93" s="359"/>
      <c r="Q93" s="359"/>
      <c r="R93" s="359"/>
      <c r="S93" s="359"/>
      <c r="T93" s="359"/>
      <c r="U93" s="359"/>
      <c r="V93" s="359"/>
      <c r="W93" s="359"/>
      <c r="X93" s="359"/>
      <c r="Y93" s="359"/>
      <c r="Z93" s="359"/>
      <c r="AA93" s="359"/>
      <c r="AB93" s="359"/>
      <c r="AC93" s="359"/>
      <c r="AD93" s="359"/>
      <c r="AE93" s="359"/>
      <c r="AF93" s="359"/>
      <c r="AG93" s="359"/>
    </row>
    <row r="94" spans="1:33" ht="25.5" customHeight="1">
      <c r="A94" s="577"/>
      <c r="B94" s="1249" t="s">
        <v>479</v>
      </c>
      <c r="C94" s="1250"/>
      <c r="D94" s="1318"/>
      <c r="E94" s="566">
        <v>-2714.3870000000002</v>
      </c>
      <c r="F94" s="566">
        <v>-1224.3530000000001</v>
      </c>
      <c r="G94" s="591">
        <v>-252.74700000000001</v>
      </c>
      <c r="H94" s="585">
        <v>-4191.4870000000001</v>
      </c>
    </row>
    <row r="95" spans="1:33" ht="27" customHeight="1">
      <c r="A95" s="352"/>
      <c r="B95" s="352"/>
      <c r="C95" s="1203" t="s">
        <v>480</v>
      </c>
      <c r="D95" s="1203"/>
      <c r="E95" s="569">
        <v>-2639.1</v>
      </c>
      <c r="F95" s="569">
        <v>-1221.4659999999999</v>
      </c>
      <c r="G95" s="595">
        <v>-252.74700000000001</v>
      </c>
      <c r="H95" s="571">
        <v>-4113.3130000000001</v>
      </c>
    </row>
    <row r="96" spans="1:33" ht="27" customHeight="1">
      <c r="A96" s="352"/>
      <c r="B96" s="352"/>
      <c r="C96" s="1203" t="s">
        <v>481</v>
      </c>
      <c r="D96" s="1203"/>
      <c r="E96" s="569">
        <v>-75.287000000000006</v>
      </c>
      <c r="F96" s="569">
        <v>-2.887</v>
      </c>
      <c r="G96" s="595">
        <v>0</v>
      </c>
      <c r="H96" s="571">
        <v>-78.174000000000007</v>
      </c>
    </row>
    <row r="97" spans="1:33" ht="29.25" customHeight="1">
      <c r="A97" s="348"/>
      <c r="B97" s="1203" t="s">
        <v>482</v>
      </c>
      <c r="C97" s="1203"/>
      <c r="D97" s="1203"/>
      <c r="E97" s="569">
        <v>1551.5340000000001</v>
      </c>
      <c r="F97" s="569">
        <v>473.90199999999999</v>
      </c>
      <c r="G97" s="588">
        <v>233.46299999999999</v>
      </c>
      <c r="H97" s="571">
        <v>2258.8989999999999</v>
      </c>
    </row>
    <row r="98" spans="1:33" ht="29.25" customHeight="1">
      <c r="A98" s="352"/>
      <c r="B98" s="352"/>
      <c r="C98" s="1203" t="s">
        <v>483</v>
      </c>
      <c r="D98" s="1203"/>
      <c r="E98" s="569">
        <v>1468.991</v>
      </c>
      <c r="F98" s="569">
        <v>464.3</v>
      </c>
      <c r="G98" s="570">
        <v>233.46299999999999</v>
      </c>
      <c r="H98" s="571">
        <v>2166.7539999999999</v>
      </c>
    </row>
    <row r="99" spans="1:33" ht="28.5" customHeight="1" thickBot="1">
      <c r="A99" s="352"/>
      <c r="B99" s="352"/>
      <c r="C99" s="1203" t="s">
        <v>484</v>
      </c>
      <c r="D99" s="1203"/>
      <c r="E99" s="578">
        <v>82.543000000000006</v>
      </c>
      <c r="F99" s="578">
        <v>9.6020000000000003</v>
      </c>
      <c r="G99" s="579">
        <v>0</v>
      </c>
      <c r="H99" s="571">
        <v>92.144999999999996</v>
      </c>
    </row>
    <row r="100" spans="1:33" ht="28.5" hidden="1" customHeight="1" thickBot="1">
      <c r="A100" s="396"/>
      <c r="B100" s="1231" t="s">
        <v>485</v>
      </c>
      <c r="C100" s="1231"/>
      <c r="D100" s="1231"/>
      <c r="E100" s="596">
        <v>0</v>
      </c>
      <c r="F100" s="597">
        <v>-5.0000000000000001E-3</v>
      </c>
      <c r="G100" s="598">
        <v>0</v>
      </c>
      <c r="H100" s="580">
        <v>-5.0000000000000001E-3</v>
      </c>
    </row>
    <row r="101" spans="1:33" s="360" customFormat="1" ht="13.5" customHeight="1" thickBot="1">
      <c r="A101" s="1303" t="s">
        <v>486</v>
      </c>
      <c r="B101" s="1304"/>
      <c r="C101" s="1304"/>
      <c r="D101" s="1304"/>
      <c r="E101" s="599">
        <v>-12.061</v>
      </c>
      <c r="F101" s="599">
        <v>-30.143999999999998</v>
      </c>
      <c r="G101" s="600">
        <v>0</v>
      </c>
      <c r="H101" s="564">
        <v>-42.204999999999998</v>
      </c>
      <c r="J101" s="359"/>
      <c r="K101" s="359"/>
      <c r="L101" s="359"/>
      <c r="M101" s="359"/>
      <c r="N101" s="359"/>
      <c r="O101" s="359"/>
      <c r="P101" s="359"/>
      <c r="Q101" s="359"/>
      <c r="R101" s="359"/>
      <c r="S101" s="359"/>
      <c r="T101" s="359"/>
      <c r="U101" s="359"/>
      <c r="V101" s="359"/>
      <c r="W101" s="359"/>
      <c r="X101" s="359"/>
      <c r="Y101" s="359"/>
      <c r="Z101" s="359"/>
      <c r="AA101" s="359"/>
      <c r="AB101" s="359"/>
      <c r="AC101" s="359"/>
      <c r="AD101" s="359"/>
      <c r="AE101" s="359"/>
      <c r="AF101" s="359"/>
      <c r="AG101" s="359"/>
    </row>
    <row r="102" spans="1:33" ht="28.5" customHeight="1" thickBot="1">
      <c r="A102" s="593"/>
      <c r="B102" s="1215" t="s">
        <v>487</v>
      </c>
      <c r="C102" s="1215"/>
      <c r="D102" s="1215"/>
      <c r="E102" s="590">
        <v>-12.061</v>
      </c>
      <c r="F102" s="590">
        <v>-30.143999999999998</v>
      </c>
      <c r="G102" s="591">
        <v>0</v>
      </c>
      <c r="H102" s="568">
        <v>-42.204999999999998</v>
      </c>
    </row>
    <row r="103" spans="1:33" ht="13.5" hidden="1" thickBot="1">
      <c r="A103" s="592"/>
      <c r="B103" s="1340" t="s">
        <v>361</v>
      </c>
      <c r="C103" s="1340"/>
      <c r="D103" s="1341"/>
      <c r="E103" s="573">
        <v>0</v>
      </c>
      <c r="F103" s="573">
        <v>0</v>
      </c>
      <c r="G103" s="574">
        <v>0</v>
      </c>
      <c r="H103" s="575">
        <v>0</v>
      </c>
    </row>
    <row r="104" spans="1:33" s="360" customFormat="1" ht="13.5" thickBot="1">
      <c r="A104" s="1212" t="s">
        <v>489</v>
      </c>
      <c r="B104" s="1212"/>
      <c r="C104" s="1212"/>
      <c r="D104" s="1321"/>
      <c r="E104" s="562">
        <v>-1175.2280000000001</v>
      </c>
      <c r="F104" s="601">
        <v>-643.60799999999995</v>
      </c>
      <c r="G104" s="563">
        <v>-163.88300000000001</v>
      </c>
      <c r="H104" s="586">
        <v>-1982.7190000000001</v>
      </c>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row>
    <row r="105" spans="1:33" s="360" customFormat="1" ht="15.75" customHeight="1" thickBot="1">
      <c r="A105" s="443" t="s">
        <v>490</v>
      </c>
      <c r="B105" s="420"/>
      <c r="C105" s="420"/>
      <c r="D105" s="421"/>
      <c r="E105" s="599">
        <v>-332.69400000000002</v>
      </c>
      <c r="F105" s="601">
        <v>-189.37899999999999</v>
      </c>
      <c r="G105" s="600">
        <v>-52.524000000000001</v>
      </c>
      <c r="H105" s="586">
        <v>-574.59699999999998</v>
      </c>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5.75" customHeight="1" thickBot="1">
      <c r="A106" s="1323" t="s">
        <v>491</v>
      </c>
      <c r="B106" s="1323"/>
      <c r="C106" s="1323"/>
      <c r="D106" s="1324"/>
      <c r="E106" s="576">
        <v>-1710.9190000000001</v>
      </c>
      <c r="F106" s="562">
        <v>-760.72799999999995</v>
      </c>
      <c r="G106" s="602">
        <v>-188.8</v>
      </c>
      <c r="H106" s="564">
        <v>-2660.4470000000001</v>
      </c>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7" spans="1:33">
      <c r="A107" s="593"/>
      <c r="B107" s="1213" t="s">
        <v>516</v>
      </c>
      <c r="C107" s="1213"/>
      <c r="D107" s="1213"/>
      <c r="E107" s="566">
        <v>-998.20100000000002</v>
      </c>
      <c r="F107" s="566">
        <v>-610.21600000000001</v>
      </c>
      <c r="G107" s="567">
        <v>-146.11699999999999</v>
      </c>
      <c r="H107" s="568">
        <v>-1754.5340000000001</v>
      </c>
    </row>
    <row r="108" spans="1:33">
      <c r="A108" s="348"/>
      <c r="B108" s="1190" t="s">
        <v>493</v>
      </c>
      <c r="C108" s="1190"/>
      <c r="D108" s="1190"/>
      <c r="E108" s="569">
        <v>-433.03899999999999</v>
      </c>
      <c r="F108" s="569">
        <v>-93.861000000000004</v>
      </c>
      <c r="G108" s="570">
        <v>-12.641999999999999</v>
      </c>
      <c r="H108" s="571">
        <v>-539.54200000000003</v>
      </c>
    </row>
    <row r="109" spans="1:33" hidden="1">
      <c r="A109" s="348"/>
      <c r="B109" s="1297" t="s">
        <v>511</v>
      </c>
      <c r="C109" s="1297"/>
      <c r="D109" s="1339"/>
      <c r="E109" s="569">
        <v>0</v>
      </c>
      <c r="F109" s="569">
        <v>0</v>
      </c>
      <c r="G109" s="570">
        <v>0</v>
      </c>
      <c r="H109" s="571">
        <v>0</v>
      </c>
      <c r="J109" s="339" t="s">
        <v>511</v>
      </c>
    </row>
    <row r="110" spans="1:33" hidden="1">
      <c r="A110" s="348"/>
      <c r="B110" s="1276" t="s">
        <v>512</v>
      </c>
      <c r="C110" s="1276"/>
      <c r="D110" s="1277"/>
      <c r="E110" s="569">
        <v>-0.08</v>
      </c>
      <c r="F110" s="569">
        <v>-1E-3</v>
      </c>
      <c r="G110" s="570">
        <v>-0.123</v>
      </c>
      <c r="H110" s="571">
        <v>-0.20399999999999999</v>
      </c>
    </row>
    <row r="111" spans="1:33" ht="12.75" customHeight="1">
      <c r="A111" s="348"/>
      <c r="B111" s="1203" t="s">
        <v>495</v>
      </c>
      <c r="C111" s="1203"/>
      <c r="D111" s="1203"/>
      <c r="E111" s="569">
        <v>-200.15299999999999</v>
      </c>
      <c r="F111" s="569">
        <v>-15.696</v>
      </c>
      <c r="G111" s="570">
        <v>-7.1580000000000004</v>
      </c>
      <c r="H111" s="571">
        <v>-223.00700000000001</v>
      </c>
    </row>
    <row r="112" spans="1:33">
      <c r="A112" s="348"/>
      <c r="B112" s="1190" t="s">
        <v>496</v>
      </c>
      <c r="C112" s="1190"/>
      <c r="D112" s="1190"/>
      <c r="E112" s="569">
        <v>-5.5209999999999999</v>
      </c>
      <c r="F112" s="569">
        <v>0</v>
      </c>
      <c r="G112" s="570">
        <v>0</v>
      </c>
      <c r="H112" s="571">
        <v>-5.5209999999999999</v>
      </c>
    </row>
    <row r="113" spans="1:33">
      <c r="A113" s="348"/>
      <c r="B113" s="1190" t="s">
        <v>497</v>
      </c>
      <c r="C113" s="1190"/>
      <c r="D113" s="1190"/>
      <c r="E113" s="569">
        <v>-65.968999999999994</v>
      </c>
      <c r="F113" s="569">
        <v>-38.301000000000002</v>
      </c>
      <c r="G113" s="570">
        <v>-22.757000000000001</v>
      </c>
      <c r="H113" s="571">
        <v>-127.027</v>
      </c>
    </row>
    <row r="114" spans="1:33" ht="16.5" customHeight="1" thickBot="1">
      <c r="A114" s="592"/>
      <c r="B114" s="1330" t="s">
        <v>498</v>
      </c>
      <c r="C114" s="1330"/>
      <c r="D114" s="1330"/>
      <c r="E114" s="578">
        <v>-7.9560000000000004</v>
      </c>
      <c r="F114" s="573">
        <v>-2.653</v>
      </c>
      <c r="G114" s="574">
        <v>-3.0000000000000001E-3</v>
      </c>
      <c r="H114" s="575">
        <v>-10.612</v>
      </c>
    </row>
    <row r="115" spans="1:33" s="360" customFormat="1" ht="13.5" thickBot="1">
      <c r="A115" s="1299" t="s">
        <v>513</v>
      </c>
      <c r="B115" s="1300"/>
      <c r="C115" s="1300"/>
      <c r="D115" s="1300"/>
      <c r="E115" s="581">
        <v>1030.624</v>
      </c>
      <c r="F115" s="562">
        <v>-520.35599999999999</v>
      </c>
      <c r="G115" s="563">
        <v>-153.69300000000001</v>
      </c>
      <c r="H115" s="564">
        <v>356.57499999999999</v>
      </c>
      <c r="I115" s="603"/>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row>
    <row r="116" spans="1:33" hidden="1">
      <c r="A116" s="1292" t="s">
        <v>363</v>
      </c>
      <c r="B116" s="1292"/>
      <c r="C116" s="1292"/>
      <c r="D116" s="1293"/>
      <c r="E116" s="604"/>
      <c r="F116" s="604"/>
      <c r="G116" s="604"/>
      <c r="H116" s="568">
        <f>SUM(E116:G116)</f>
        <v>0</v>
      </c>
    </row>
    <row r="117" spans="1:33" ht="13.5" hidden="1" thickBot="1">
      <c r="A117" s="1287" t="s">
        <v>364</v>
      </c>
      <c r="B117" s="1287"/>
      <c r="C117" s="1287"/>
      <c r="D117" s="1288"/>
      <c r="E117" s="605">
        <f>E115+E116</f>
        <v>1030.624</v>
      </c>
      <c r="F117" s="605">
        <f>F115+F116</f>
        <v>-520.35599999999999</v>
      </c>
      <c r="G117" s="606">
        <f>G115+G116</f>
        <v>-153.69300000000001</v>
      </c>
      <c r="H117" s="580">
        <f>SUM(E117:G117)</f>
        <v>356.57500000000005</v>
      </c>
    </row>
    <row r="119" spans="1:33">
      <c r="E119" s="607"/>
      <c r="F119" s="607"/>
      <c r="G119" s="607"/>
      <c r="H119" s="607"/>
    </row>
    <row r="120" spans="1:33">
      <c r="B120" s="1329" t="s">
        <v>515</v>
      </c>
      <c r="C120" s="1329"/>
      <c r="D120" s="1329"/>
      <c r="E120" s="1329"/>
      <c r="F120" s="1329"/>
      <c r="G120" s="608"/>
      <c r="H120" s="608"/>
    </row>
    <row r="121" spans="1:33">
      <c r="E121" s="565"/>
      <c r="F121" s="565"/>
      <c r="G121" s="565"/>
      <c r="H121" s="565"/>
    </row>
    <row r="122" spans="1:33">
      <c r="E122" s="565"/>
      <c r="F122" s="565"/>
      <c r="G122" s="565"/>
      <c r="H122" s="565"/>
    </row>
    <row r="188" spans="8:8">
      <c r="H188" s="360">
        <v>1000</v>
      </c>
    </row>
  </sheetData>
  <mergeCells count="113">
    <mergeCell ref="D3:G3"/>
    <mergeCell ref="G4:H4"/>
    <mergeCell ref="A7:D7"/>
    <mergeCell ref="B8:D8"/>
    <mergeCell ref="C9:D9"/>
    <mergeCell ref="C17:D17"/>
    <mergeCell ref="C18:D18"/>
    <mergeCell ref="C19:D19"/>
    <mergeCell ref="C20:D20"/>
    <mergeCell ref="C21:D21"/>
    <mergeCell ref="C22:D22"/>
    <mergeCell ref="C10:D10"/>
    <mergeCell ref="B11:D11"/>
    <mergeCell ref="C12:D12"/>
    <mergeCell ref="C13:D13"/>
    <mergeCell ref="B15:D15"/>
    <mergeCell ref="B16:D16"/>
    <mergeCell ref="C29:D29"/>
    <mergeCell ref="C30:D30"/>
    <mergeCell ref="C31:D31"/>
    <mergeCell ref="B32:D32"/>
    <mergeCell ref="A33:D33"/>
    <mergeCell ref="B34:D34"/>
    <mergeCell ref="B23:D23"/>
    <mergeCell ref="C24:D24"/>
    <mergeCell ref="C25:D25"/>
    <mergeCell ref="B26:D26"/>
    <mergeCell ref="C27:D27"/>
    <mergeCell ref="C28:D28"/>
    <mergeCell ref="B41:D41"/>
    <mergeCell ref="B42:D42"/>
    <mergeCell ref="C43:D43"/>
    <mergeCell ref="C44:D44"/>
    <mergeCell ref="C45:D45"/>
    <mergeCell ref="C46:D46"/>
    <mergeCell ref="C35:D35"/>
    <mergeCell ref="C36:D36"/>
    <mergeCell ref="B37:D37"/>
    <mergeCell ref="C38:D38"/>
    <mergeCell ref="C39:D39"/>
    <mergeCell ref="C40:D40"/>
    <mergeCell ref="C53:D53"/>
    <mergeCell ref="C54:D54"/>
    <mergeCell ref="C55:D55"/>
    <mergeCell ref="C56:D56"/>
    <mergeCell ref="C57:D57"/>
    <mergeCell ref="A58:D58"/>
    <mergeCell ref="C47:D47"/>
    <mergeCell ref="C48:D48"/>
    <mergeCell ref="B49:D49"/>
    <mergeCell ref="C50:D50"/>
    <mergeCell ref="C51:D51"/>
    <mergeCell ref="B52:D52"/>
    <mergeCell ref="B66:D66"/>
    <mergeCell ref="C67:D67"/>
    <mergeCell ref="C68:D68"/>
    <mergeCell ref="B69:D69"/>
    <mergeCell ref="B70:D70"/>
    <mergeCell ref="A71:D71"/>
    <mergeCell ref="B60:D60"/>
    <mergeCell ref="B61:D61"/>
    <mergeCell ref="A62:D62"/>
    <mergeCell ref="B63:D63"/>
    <mergeCell ref="C64:D64"/>
    <mergeCell ref="C65:D65"/>
    <mergeCell ref="C78:D78"/>
    <mergeCell ref="B79:D79"/>
    <mergeCell ref="A80:D80"/>
    <mergeCell ref="B81:D81"/>
    <mergeCell ref="B82:D82"/>
    <mergeCell ref="B83:D83"/>
    <mergeCell ref="B72:D72"/>
    <mergeCell ref="C73:D73"/>
    <mergeCell ref="C74:D74"/>
    <mergeCell ref="B75:D75"/>
    <mergeCell ref="C76:D76"/>
    <mergeCell ref="C77:D77"/>
    <mergeCell ref="B90:D90"/>
    <mergeCell ref="B91:D91"/>
    <mergeCell ref="B92:D92"/>
    <mergeCell ref="A93:D93"/>
    <mergeCell ref="B94:D94"/>
    <mergeCell ref="C95:D95"/>
    <mergeCell ref="A84:D84"/>
    <mergeCell ref="B85:D85"/>
    <mergeCell ref="B86:D86"/>
    <mergeCell ref="B87:D87"/>
    <mergeCell ref="B88:D88"/>
    <mergeCell ref="B89:D89"/>
    <mergeCell ref="A115:D115"/>
    <mergeCell ref="A116:D116"/>
    <mergeCell ref="A117:D117"/>
    <mergeCell ref="E5:H5"/>
    <mergeCell ref="A5:D6"/>
    <mergeCell ref="B120:F120"/>
    <mergeCell ref="B109:D109"/>
    <mergeCell ref="B110:D110"/>
    <mergeCell ref="B111:D111"/>
    <mergeCell ref="B112:D112"/>
    <mergeCell ref="B113:D113"/>
    <mergeCell ref="B114:D114"/>
    <mergeCell ref="B102:D102"/>
    <mergeCell ref="B103:D103"/>
    <mergeCell ref="A104:D104"/>
    <mergeCell ref="A106:D106"/>
    <mergeCell ref="B107:D107"/>
    <mergeCell ref="B108:D108"/>
    <mergeCell ref="C96:D96"/>
    <mergeCell ref="B97:D97"/>
    <mergeCell ref="C98:D98"/>
    <mergeCell ref="C99:D99"/>
    <mergeCell ref="B100:D100"/>
    <mergeCell ref="A101:D101"/>
  </mergeCells>
  <printOptions horizontalCentered="1"/>
  <pageMargins left="0.23622047244094491" right="0.15748031496062992" top="0.51181102362204722" bottom="0.51181102362204722" header="0" footer="0.15748031496062992"/>
  <pageSetup paperSize="9" scale="76" fitToHeight="2" orientation="portrait" r:id="rId1"/>
  <headerFooter alignWithMargins="0">
    <oddHeader>&amp;C&amp;"Tahoma,Regular" Биланс на успех 30.06.2011 година</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2"/>
  <sheetViews>
    <sheetView workbookViewId="0">
      <selection activeCell="J31" sqref="J31"/>
    </sheetView>
  </sheetViews>
  <sheetFormatPr defaultRowHeight="12.75"/>
  <cols>
    <col min="1" max="2" width="2.140625" style="338" customWidth="1"/>
    <col min="3" max="3" width="2.42578125" style="338" customWidth="1"/>
    <col min="4" max="4" width="65.140625" style="338" customWidth="1"/>
    <col min="5" max="5" width="14.85546875" style="338" customWidth="1"/>
    <col min="6" max="6" width="15" style="338" customWidth="1"/>
    <col min="7" max="7" width="14.28515625" style="338" customWidth="1"/>
    <col min="8" max="8" width="15.140625" style="360" customWidth="1"/>
    <col min="9" max="9" width="9.5703125" style="338" bestFit="1" customWidth="1"/>
    <col min="10" max="33" width="9.140625" style="339"/>
    <col min="34" max="16384" width="9.140625" style="338"/>
  </cols>
  <sheetData>
    <row r="3" spans="1:9">
      <c r="D3" s="1345" t="s">
        <v>394</v>
      </c>
      <c r="E3" s="1345"/>
      <c r="F3" s="1345"/>
      <c r="G3" s="1345"/>
    </row>
    <row r="4" spans="1:9" s="339" customFormat="1" ht="13.5" thickBot="1">
      <c r="A4" s="609"/>
      <c r="B4" s="609"/>
      <c r="C4" s="609"/>
      <c r="D4" s="609"/>
      <c r="E4" s="609"/>
      <c r="F4" s="609"/>
      <c r="G4" s="1347" t="s">
        <v>395</v>
      </c>
      <c r="H4" s="1347"/>
      <c r="I4" s="338"/>
    </row>
    <row r="5" spans="1:9" s="339" customFormat="1" ht="15.75" customHeight="1" thickBot="1">
      <c r="A5" s="1197" t="s">
        <v>394</v>
      </c>
      <c r="B5" s="1197"/>
      <c r="C5" s="1197"/>
      <c r="D5" s="1348"/>
      <c r="E5" s="1337" t="s">
        <v>544</v>
      </c>
      <c r="F5" s="1337"/>
      <c r="G5" s="1337"/>
      <c r="H5" s="1338"/>
      <c r="I5" s="338"/>
    </row>
    <row r="6" spans="1:9" s="339" customFormat="1" ht="39" customHeight="1" thickBot="1">
      <c r="A6" s="1200"/>
      <c r="B6" s="1200"/>
      <c r="C6" s="1200"/>
      <c r="D6" s="1349"/>
      <c r="E6" s="559" t="s">
        <v>396</v>
      </c>
      <c r="F6" s="560" t="s">
        <v>397</v>
      </c>
      <c r="G6" s="561" t="s">
        <v>398</v>
      </c>
      <c r="H6" s="319" t="s">
        <v>399</v>
      </c>
      <c r="I6" s="338"/>
    </row>
    <row r="7" spans="1:9" s="339" customFormat="1" ht="13.5" thickBot="1">
      <c r="A7" s="1299" t="s">
        <v>400</v>
      </c>
      <c r="B7" s="1300"/>
      <c r="C7" s="1300"/>
      <c r="D7" s="1300"/>
      <c r="E7" s="562">
        <v>10275.313</v>
      </c>
      <c r="F7" s="562">
        <v>3692.9670000000001</v>
      </c>
      <c r="G7" s="563">
        <v>454.51799999999997</v>
      </c>
      <c r="H7" s="564">
        <v>14422.798000000001</v>
      </c>
      <c r="I7" s="565"/>
    </row>
    <row r="8" spans="1:9" s="339" customFormat="1">
      <c r="A8" s="348"/>
      <c r="B8" s="1186" t="s">
        <v>401</v>
      </c>
      <c r="C8" s="1187"/>
      <c r="D8" s="1187"/>
      <c r="E8" s="566">
        <v>4852.7690000000002</v>
      </c>
      <c r="F8" s="566">
        <v>1677.75</v>
      </c>
      <c r="G8" s="567">
        <v>168.07900000000001</v>
      </c>
      <c r="H8" s="568">
        <v>6698.598</v>
      </c>
      <c r="I8" s="338"/>
    </row>
    <row r="9" spans="1:9" s="339" customFormat="1">
      <c r="A9" s="352"/>
      <c r="B9" s="352"/>
      <c r="C9" s="1190" t="s">
        <v>402</v>
      </c>
      <c r="D9" s="1191"/>
      <c r="E9" s="569">
        <v>4834.1719999999996</v>
      </c>
      <c r="F9" s="569">
        <v>1669.327</v>
      </c>
      <c r="G9" s="570">
        <v>168.07900000000001</v>
      </c>
      <c r="H9" s="571">
        <v>6671.5780000000004</v>
      </c>
      <c r="I9" s="338"/>
    </row>
    <row r="10" spans="1:9" s="339" customFormat="1">
      <c r="A10" s="352"/>
      <c r="B10" s="352"/>
      <c r="C10" s="1190" t="s">
        <v>403</v>
      </c>
      <c r="D10" s="1191"/>
      <c r="E10" s="569">
        <v>18.597000000000001</v>
      </c>
      <c r="F10" s="569">
        <v>8.423</v>
      </c>
      <c r="G10" s="570">
        <v>0</v>
      </c>
      <c r="H10" s="571">
        <v>27.02</v>
      </c>
      <c r="I10" s="338"/>
    </row>
    <row r="11" spans="1:9" s="339" customFormat="1">
      <c r="A11" s="348"/>
      <c r="B11" s="1190" t="s">
        <v>404</v>
      </c>
      <c r="C11" s="1190"/>
      <c r="D11" s="1191"/>
      <c r="E11" s="569">
        <v>413.99900000000002</v>
      </c>
      <c r="F11" s="569">
        <v>153.018</v>
      </c>
      <c r="G11" s="570">
        <v>20.937999999999999</v>
      </c>
      <c r="H11" s="571">
        <v>587.95500000000004</v>
      </c>
      <c r="I11" s="338"/>
    </row>
    <row r="12" spans="1:9" s="339" customFormat="1">
      <c r="A12" s="352"/>
      <c r="B12" s="352"/>
      <c r="C12" s="1191" t="s">
        <v>405</v>
      </c>
      <c r="D12" s="1202"/>
      <c r="E12" s="569">
        <v>413.17</v>
      </c>
      <c r="F12" s="569">
        <v>152.19900000000001</v>
      </c>
      <c r="G12" s="570">
        <v>20.937999999999999</v>
      </c>
      <c r="H12" s="571">
        <v>586.30700000000002</v>
      </c>
      <c r="I12" s="338"/>
    </row>
    <row r="13" spans="1:9" s="339" customFormat="1">
      <c r="A13" s="352"/>
      <c r="B13" s="352"/>
      <c r="C13" s="1191" t="s">
        <v>406</v>
      </c>
      <c r="D13" s="1202"/>
      <c r="E13" s="569">
        <v>0.82899999999999996</v>
      </c>
      <c r="F13" s="569">
        <v>0.81899999999999995</v>
      </c>
      <c r="G13" s="570">
        <v>0</v>
      </c>
      <c r="H13" s="571">
        <v>1.6479999999999999</v>
      </c>
      <c r="I13" s="338"/>
    </row>
    <row r="14" spans="1:9" s="339" customFormat="1" ht="30" customHeight="1">
      <c r="A14" s="354"/>
      <c r="B14" s="1203" t="s">
        <v>408</v>
      </c>
      <c r="C14" s="1203"/>
      <c r="D14" s="1204"/>
      <c r="E14" s="569">
        <v>3.76</v>
      </c>
      <c r="F14" s="569">
        <v>2.2229999999999999</v>
      </c>
      <c r="G14" s="570">
        <v>0.56499999999999995</v>
      </c>
      <c r="H14" s="571">
        <v>6.548</v>
      </c>
      <c r="I14" s="338"/>
    </row>
    <row r="15" spans="1:9" s="339" customFormat="1" ht="13.5" customHeight="1">
      <c r="A15" s="348"/>
      <c r="B15" s="1190" t="s">
        <v>409</v>
      </c>
      <c r="C15" s="1190"/>
      <c r="D15" s="1191"/>
      <c r="E15" s="569">
        <v>842.625</v>
      </c>
      <c r="F15" s="569">
        <v>342.55500000000001</v>
      </c>
      <c r="G15" s="570">
        <v>92.480999999999995</v>
      </c>
      <c r="H15" s="571">
        <v>1277.6610000000001</v>
      </c>
      <c r="I15" s="338"/>
    </row>
    <row r="16" spans="1:9" s="339" customFormat="1">
      <c r="A16" s="352"/>
      <c r="B16" s="352"/>
      <c r="C16" s="1191" t="s">
        <v>410</v>
      </c>
      <c r="D16" s="1202"/>
      <c r="E16" s="569">
        <v>624.47799999999995</v>
      </c>
      <c r="F16" s="569">
        <v>221.28100000000001</v>
      </c>
      <c r="G16" s="570">
        <v>89.242000000000004</v>
      </c>
      <c r="H16" s="571">
        <v>935.00099999999998</v>
      </c>
      <c r="I16" s="338"/>
    </row>
    <row r="17" spans="1:8">
      <c r="A17" s="352"/>
      <c r="B17" s="352"/>
      <c r="C17" s="1191" t="s">
        <v>411</v>
      </c>
      <c r="D17" s="1202"/>
      <c r="E17" s="569">
        <v>181.756</v>
      </c>
      <c r="F17" s="569">
        <v>116.682</v>
      </c>
      <c r="G17" s="570">
        <v>2.3540000000000001</v>
      </c>
      <c r="H17" s="571">
        <v>300.79199999999997</v>
      </c>
    </row>
    <row r="18" spans="1:8">
      <c r="A18" s="352"/>
      <c r="B18" s="352"/>
      <c r="C18" s="1191" t="s">
        <v>412</v>
      </c>
      <c r="D18" s="1202"/>
      <c r="E18" s="569">
        <v>35.828000000000003</v>
      </c>
      <c r="F18" s="569">
        <v>0</v>
      </c>
      <c r="G18" s="570">
        <v>0</v>
      </c>
      <c r="H18" s="571">
        <v>35.828000000000003</v>
      </c>
    </row>
    <row r="19" spans="1:8" hidden="1">
      <c r="A19" s="352"/>
      <c r="B19" s="352"/>
      <c r="C19" s="1191" t="s">
        <v>413</v>
      </c>
      <c r="D19" s="1202"/>
      <c r="E19" s="569">
        <v>0.254</v>
      </c>
      <c r="F19" s="569">
        <v>0</v>
      </c>
      <c r="G19" s="570">
        <v>0</v>
      </c>
      <c r="H19" s="571">
        <v>0.254</v>
      </c>
    </row>
    <row r="20" spans="1:8" hidden="1">
      <c r="A20" s="352"/>
      <c r="B20" s="352"/>
      <c r="C20" s="1191" t="s">
        <v>414</v>
      </c>
      <c r="D20" s="1202"/>
      <c r="E20" s="569">
        <v>0</v>
      </c>
      <c r="F20" s="569">
        <v>0</v>
      </c>
      <c r="G20" s="569">
        <v>0</v>
      </c>
      <c r="H20" s="571">
        <v>0</v>
      </c>
    </row>
    <row r="21" spans="1:8" ht="12.75" customHeight="1">
      <c r="A21" s="352"/>
      <c r="B21" s="352"/>
      <c r="C21" s="1191" t="s">
        <v>415</v>
      </c>
      <c r="D21" s="1202"/>
      <c r="E21" s="569">
        <v>0.309</v>
      </c>
      <c r="F21" s="569">
        <v>4.5919999999999996</v>
      </c>
      <c r="G21" s="570">
        <v>0.88500000000000001</v>
      </c>
      <c r="H21" s="571">
        <v>5.7859999999999996</v>
      </c>
    </row>
    <row r="22" spans="1:8">
      <c r="A22" s="352"/>
      <c r="B22" s="1191" t="s">
        <v>416</v>
      </c>
      <c r="C22" s="1202"/>
      <c r="D22" s="1202"/>
      <c r="E22" s="569">
        <v>3757.34</v>
      </c>
      <c r="F22" s="569">
        <v>1391.3</v>
      </c>
      <c r="G22" s="570">
        <v>123.271</v>
      </c>
      <c r="H22" s="571">
        <v>5271.9110000000001</v>
      </c>
    </row>
    <row r="23" spans="1:8" ht="15" customHeight="1">
      <c r="A23" s="352"/>
      <c r="B23" s="352"/>
      <c r="C23" s="1206" t="s">
        <v>417</v>
      </c>
      <c r="D23" s="1267"/>
      <c r="E23" s="569">
        <v>16.631</v>
      </c>
      <c r="F23" s="569">
        <v>372.83199999999999</v>
      </c>
      <c r="G23" s="570">
        <v>1.3759999999999999</v>
      </c>
      <c r="H23" s="571">
        <v>390.839</v>
      </c>
    </row>
    <row r="24" spans="1:8">
      <c r="A24" s="352"/>
      <c r="B24" s="352"/>
      <c r="C24" s="1191" t="s">
        <v>418</v>
      </c>
      <c r="D24" s="1202"/>
      <c r="E24" s="569">
        <v>3740.7089999999998</v>
      </c>
      <c r="F24" s="569">
        <v>1018.468</v>
      </c>
      <c r="G24" s="570">
        <v>121.895</v>
      </c>
      <c r="H24" s="571">
        <v>4881.0720000000001</v>
      </c>
    </row>
    <row r="25" spans="1:8">
      <c r="A25" s="352"/>
      <c r="B25" s="1191" t="s">
        <v>419</v>
      </c>
      <c r="C25" s="1202"/>
      <c r="D25" s="1202"/>
      <c r="E25" s="569">
        <v>116.72499999999999</v>
      </c>
      <c r="F25" s="569">
        <v>47.670999999999999</v>
      </c>
      <c r="G25" s="570">
        <v>8.2750000000000004</v>
      </c>
      <c r="H25" s="571">
        <v>172.67099999999999</v>
      </c>
    </row>
    <row r="26" spans="1:8" ht="12.75" customHeight="1">
      <c r="A26" s="352"/>
      <c r="B26" s="352"/>
      <c r="C26" s="1205" t="s">
        <v>420</v>
      </c>
      <c r="D26" s="1206"/>
      <c r="E26" s="569">
        <v>0.34200000000000003</v>
      </c>
      <c r="F26" s="569">
        <v>5.2930000000000001</v>
      </c>
      <c r="G26" s="570">
        <v>0</v>
      </c>
      <c r="H26" s="571">
        <v>5.6349999999999998</v>
      </c>
    </row>
    <row r="27" spans="1:8" ht="12.75" hidden="1" customHeight="1">
      <c r="A27" s="352"/>
      <c r="B27" s="352"/>
      <c r="C27" s="1265" t="s">
        <v>506</v>
      </c>
      <c r="D27" s="1266"/>
      <c r="E27" s="569">
        <v>0</v>
      </c>
      <c r="F27" s="569">
        <v>0</v>
      </c>
      <c r="G27" s="570">
        <v>0</v>
      </c>
      <c r="H27" s="571">
        <v>0</v>
      </c>
    </row>
    <row r="28" spans="1:8" ht="12.75" hidden="1" customHeight="1">
      <c r="A28" s="352"/>
      <c r="B28" s="352"/>
      <c r="C28" s="1265" t="s">
        <v>507</v>
      </c>
      <c r="D28" s="1266"/>
      <c r="E28" s="569">
        <v>0</v>
      </c>
      <c r="F28" s="569">
        <v>0</v>
      </c>
      <c r="G28" s="570">
        <v>0</v>
      </c>
      <c r="H28" s="571">
        <v>0</v>
      </c>
    </row>
    <row r="29" spans="1:8">
      <c r="A29" s="352"/>
      <c r="B29" s="352"/>
      <c r="C29" s="1203" t="s">
        <v>423</v>
      </c>
      <c r="D29" s="1204"/>
      <c r="E29" s="569">
        <v>116.383</v>
      </c>
      <c r="F29" s="569">
        <v>42.372999999999998</v>
      </c>
      <c r="G29" s="570">
        <v>8.2289999999999992</v>
      </c>
      <c r="H29" s="571">
        <v>166.98500000000001</v>
      </c>
    </row>
    <row r="30" spans="1:8" hidden="1">
      <c r="A30" s="352"/>
      <c r="B30" s="352"/>
      <c r="C30" s="1207" t="s">
        <v>424</v>
      </c>
      <c r="D30" s="1208"/>
      <c r="E30" s="569">
        <v>0</v>
      </c>
      <c r="F30" s="569">
        <v>5.0000000000000001E-3</v>
      </c>
      <c r="G30" s="570">
        <v>4.5999999999999999E-2</v>
      </c>
      <c r="H30" s="571">
        <v>5.0999999999999997E-2</v>
      </c>
    </row>
    <row r="31" spans="1:8" ht="28.5" customHeight="1" thickBot="1">
      <c r="A31" s="572"/>
      <c r="B31" s="1209" t="s">
        <v>425</v>
      </c>
      <c r="C31" s="1210"/>
      <c r="D31" s="1301"/>
      <c r="E31" s="573">
        <v>288.09500000000003</v>
      </c>
      <c r="F31" s="573">
        <v>78.45</v>
      </c>
      <c r="G31" s="574">
        <v>40.908999999999999</v>
      </c>
      <c r="H31" s="575">
        <v>407.45400000000001</v>
      </c>
    </row>
    <row r="32" spans="1:8" ht="15" customHeight="1" thickBot="1">
      <c r="A32" s="1334" t="s">
        <v>508</v>
      </c>
      <c r="B32" s="1290"/>
      <c r="C32" s="1290"/>
      <c r="D32" s="1290"/>
      <c r="E32" s="576">
        <v>-4911.6360000000004</v>
      </c>
      <c r="F32" s="562">
        <v>-1692.4870000000001</v>
      </c>
      <c r="G32" s="563">
        <v>-206.68199999999999</v>
      </c>
      <c r="H32" s="564">
        <v>-6810.8050000000003</v>
      </c>
    </row>
    <row r="33" spans="1:8">
      <c r="A33" s="577"/>
      <c r="B33" s="1213" t="s">
        <v>427</v>
      </c>
      <c r="C33" s="1213"/>
      <c r="D33" s="1186"/>
      <c r="E33" s="566">
        <v>-540.67200000000003</v>
      </c>
      <c r="F33" s="566">
        <v>-208.41900000000001</v>
      </c>
      <c r="G33" s="567">
        <v>-30.46</v>
      </c>
      <c r="H33" s="568">
        <v>-779.55100000000004</v>
      </c>
    </row>
    <row r="34" spans="1:8" ht="12.75" customHeight="1">
      <c r="A34" s="352"/>
      <c r="B34" s="352"/>
      <c r="C34" s="1190" t="s">
        <v>428</v>
      </c>
      <c r="D34" s="1191"/>
      <c r="E34" s="569">
        <v>-493.721</v>
      </c>
      <c r="F34" s="569">
        <v>-206.01</v>
      </c>
      <c r="G34" s="570">
        <v>-27.460999999999999</v>
      </c>
      <c r="H34" s="571">
        <v>-727.19200000000001</v>
      </c>
    </row>
    <row r="35" spans="1:8">
      <c r="A35" s="352"/>
      <c r="B35" s="352"/>
      <c r="C35" s="1190" t="s">
        <v>429</v>
      </c>
      <c r="D35" s="1191"/>
      <c r="E35" s="569">
        <v>-46.951000000000001</v>
      </c>
      <c r="F35" s="569">
        <v>-2.4089999999999998</v>
      </c>
      <c r="G35" s="570">
        <v>-2.9990000000000001</v>
      </c>
      <c r="H35" s="571">
        <v>-52.359000000000002</v>
      </c>
    </row>
    <row r="36" spans="1:8">
      <c r="A36" s="348"/>
      <c r="B36" s="1190" t="s">
        <v>430</v>
      </c>
      <c r="C36" s="1190"/>
      <c r="D36" s="1191"/>
      <c r="E36" s="569">
        <v>-16.242000000000001</v>
      </c>
      <c r="F36" s="569">
        <v>-10.226000000000001</v>
      </c>
      <c r="G36" s="570">
        <v>-1.675</v>
      </c>
      <c r="H36" s="571">
        <v>-28.143000000000001</v>
      </c>
    </row>
    <row r="37" spans="1:8">
      <c r="A37" s="352"/>
      <c r="B37" s="352"/>
      <c r="C37" s="1191" t="s">
        <v>431</v>
      </c>
      <c r="D37" s="1202"/>
      <c r="E37" s="569">
        <v>-16.2</v>
      </c>
      <c r="F37" s="569">
        <v>-10.226000000000001</v>
      </c>
      <c r="G37" s="570">
        <v>-1.645</v>
      </c>
      <c r="H37" s="571">
        <v>-28.071000000000002</v>
      </c>
    </row>
    <row r="38" spans="1:8" hidden="1">
      <c r="A38" s="352"/>
      <c r="B38" s="352"/>
      <c r="C38" s="1191" t="s">
        <v>514</v>
      </c>
      <c r="D38" s="1202"/>
      <c r="E38" s="569">
        <v>-2.4E-2</v>
      </c>
      <c r="F38" s="569">
        <v>0</v>
      </c>
      <c r="G38" s="570">
        <v>-0.03</v>
      </c>
      <c r="H38" s="571">
        <v>-5.3999999999999999E-2</v>
      </c>
    </row>
    <row r="39" spans="1:8" hidden="1">
      <c r="A39" s="352"/>
      <c r="B39" s="352"/>
      <c r="C39" s="1207" t="s">
        <v>433</v>
      </c>
      <c r="D39" s="1208"/>
      <c r="E39" s="569">
        <v>-1.7999999999999999E-2</v>
      </c>
      <c r="F39" s="569">
        <v>0</v>
      </c>
      <c r="G39" s="570">
        <v>0</v>
      </c>
      <c r="H39" s="571">
        <v>-1.7999999999999999E-2</v>
      </c>
    </row>
    <row r="40" spans="1:8" ht="31.5" customHeight="1">
      <c r="A40" s="354"/>
      <c r="B40" s="1203" t="s">
        <v>434</v>
      </c>
      <c r="C40" s="1203"/>
      <c r="D40" s="1204"/>
      <c r="E40" s="569">
        <v>-27.317</v>
      </c>
      <c r="F40" s="569">
        <v>-8.1959999999999997</v>
      </c>
      <c r="G40" s="570">
        <v>-5.0819999999999999</v>
      </c>
      <c r="H40" s="571">
        <v>-40.594999999999999</v>
      </c>
    </row>
    <row r="41" spans="1:8">
      <c r="A41" s="348"/>
      <c r="B41" s="1190" t="s">
        <v>435</v>
      </c>
      <c r="C41" s="1190"/>
      <c r="D41" s="1191"/>
      <c r="E41" s="569">
        <v>-414.83199999999999</v>
      </c>
      <c r="F41" s="569">
        <v>-254.035</v>
      </c>
      <c r="G41" s="570">
        <v>-31.581</v>
      </c>
      <c r="H41" s="571">
        <v>-700.44799999999998</v>
      </c>
    </row>
    <row r="42" spans="1:8">
      <c r="A42" s="352"/>
      <c r="B42" s="352"/>
      <c r="C42" s="1191" t="s">
        <v>436</v>
      </c>
      <c r="D42" s="1202"/>
      <c r="E42" s="569">
        <v>-3.75</v>
      </c>
      <c r="F42" s="569">
        <v>-3.6999999999999998E-2</v>
      </c>
      <c r="G42" s="570">
        <v>-5.8000000000000003E-2</v>
      </c>
      <c r="H42" s="571">
        <v>-3.8450000000000002</v>
      </c>
    </row>
    <row r="43" spans="1:8">
      <c r="A43" s="352"/>
      <c r="B43" s="352"/>
      <c r="C43" s="1191" t="s">
        <v>437</v>
      </c>
      <c r="D43" s="1202"/>
      <c r="E43" s="569">
        <v>-242.679</v>
      </c>
      <c r="F43" s="569">
        <v>-39.857999999999997</v>
      </c>
      <c r="G43" s="570">
        <v>-1.75</v>
      </c>
      <c r="H43" s="571">
        <v>-284.28699999999998</v>
      </c>
    </row>
    <row r="44" spans="1:8">
      <c r="A44" s="352"/>
      <c r="B44" s="352"/>
      <c r="C44" s="1191" t="s">
        <v>438</v>
      </c>
      <c r="D44" s="1202"/>
      <c r="E44" s="569">
        <v>-2.0449999999999999</v>
      </c>
      <c r="F44" s="569">
        <v>-0.91200000000000003</v>
      </c>
      <c r="G44" s="570">
        <v>-2E-3</v>
      </c>
      <c r="H44" s="571">
        <v>-2.9590000000000001</v>
      </c>
    </row>
    <row r="45" spans="1:8">
      <c r="A45" s="352"/>
      <c r="B45" s="352"/>
      <c r="C45" s="1191" t="s">
        <v>439</v>
      </c>
      <c r="D45" s="1202"/>
      <c r="E45" s="569">
        <v>-83.147000000000006</v>
      </c>
      <c r="F45" s="569">
        <v>-60.503999999999998</v>
      </c>
      <c r="G45" s="570">
        <v>-11.77</v>
      </c>
      <c r="H45" s="571">
        <v>-155.42099999999999</v>
      </c>
    </row>
    <row r="46" spans="1:8">
      <c r="A46" s="352"/>
      <c r="B46" s="352"/>
      <c r="C46" s="1191" t="s">
        <v>440</v>
      </c>
      <c r="D46" s="1202"/>
      <c r="E46" s="569">
        <v>-53.646000000000001</v>
      </c>
      <c r="F46" s="569">
        <v>-128.57</v>
      </c>
      <c r="G46" s="570">
        <v>-11.635</v>
      </c>
      <c r="H46" s="571">
        <v>-193.851</v>
      </c>
    </row>
    <row r="47" spans="1:8" ht="12.75" customHeight="1">
      <c r="A47" s="352"/>
      <c r="B47" s="352"/>
      <c r="C47" s="1191" t="s">
        <v>441</v>
      </c>
      <c r="D47" s="1202"/>
      <c r="E47" s="569">
        <v>-29.565000000000001</v>
      </c>
      <c r="F47" s="569">
        <v>-24.154</v>
      </c>
      <c r="G47" s="570">
        <v>-6.3659999999999997</v>
      </c>
      <c r="H47" s="571">
        <v>-60.085000000000001</v>
      </c>
    </row>
    <row r="48" spans="1:8">
      <c r="A48" s="352"/>
      <c r="B48" s="1190" t="s">
        <v>442</v>
      </c>
      <c r="C48" s="1190"/>
      <c r="D48" s="1191"/>
      <c r="E48" s="569">
        <v>-3481.4</v>
      </c>
      <c r="F48" s="569">
        <v>-774.45500000000004</v>
      </c>
      <c r="G48" s="570">
        <v>-130.143</v>
      </c>
      <c r="H48" s="571">
        <v>-4385.9979999999996</v>
      </c>
    </row>
    <row r="49" spans="1:33">
      <c r="A49" s="352"/>
      <c r="B49" s="352"/>
      <c r="C49" s="1207" t="s">
        <v>443</v>
      </c>
      <c r="D49" s="1208"/>
      <c r="E49" s="569">
        <v>-3.2850000000000001</v>
      </c>
      <c r="F49" s="569">
        <v>-0.218</v>
      </c>
      <c r="G49" s="570">
        <v>-6.4000000000000001E-2</v>
      </c>
      <c r="H49" s="571">
        <v>-3.5670000000000002</v>
      </c>
    </row>
    <row r="50" spans="1:33">
      <c r="A50" s="352"/>
      <c r="B50" s="352"/>
      <c r="C50" s="1191" t="s">
        <v>444</v>
      </c>
      <c r="D50" s="1202"/>
      <c r="E50" s="569">
        <v>-3478.1149999999998</v>
      </c>
      <c r="F50" s="569">
        <v>-774.23699999999997</v>
      </c>
      <c r="G50" s="570">
        <v>-130.07900000000001</v>
      </c>
      <c r="H50" s="571">
        <v>-4382.4309999999996</v>
      </c>
    </row>
    <row r="51" spans="1:33">
      <c r="A51" s="352"/>
      <c r="B51" s="1190" t="s">
        <v>445</v>
      </c>
      <c r="C51" s="1190"/>
      <c r="D51" s="1191"/>
      <c r="E51" s="569">
        <v>-431.173</v>
      </c>
      <c r="F51" s="569">
        <v>-437.15600000000001</v>
      </c>
      <c r="G51" s="570">
        <v>-7.7409999999999997</v>
      </c>
      <c r="H51" s="571">
        <v>-876.07</v>
      </c>
    </row>
    <row r="52" spans="1:33" ht="12.75" customHeight="1">
      <c r="A52" s="352"/>
      <c r="B52" s="352"/>
      <c r="C52" s="1218" t="s">
        <v>446</v>
      </c>
      <c r="D52" s="1219"/>
      <c r="E52" s="569">
        <v>-27.998999999999999</v>
      </c>
      <c r="F52" s="569">
        <v>-57.688000000000002</v>
      </c>
      <c r="G52" s="570">
        <v>-5.9690000000000003</v>
      </c>
      <c r="H52" s="571">
        <v>-91.656000000000006</v>
      </c>
    </row>
    <row r="53" spans="1:33" ht="12.75" hidden="1" customHeight="1">
      <c r="A53" s="352"/>
      <c r="B53" s="352"/>
      <c r="C53" s="1191" t="s">
        <v>447</v>
      </c>
      <c r="D53" s="1272"/>
      <c r="E53" s="569">
        <v>-0.38</v>
      </c>
      <c r="F53" s="569">
        <v>-8.4000000000000005E-2</v>
      </c>
      <c r="G53" s="570">
        <v>0</v>
      </c>
      <c r="H53" s="571">
        <v>-0.46400000000000002</v>
      </c>
    </row>
    <row r="54" spans="1:33" ht="26.25" hidden="1" customHeight="1">
      <c r="A54" s="352"/>
      <c r="B54" s="352"/>
      <c r="C54" s="1225" t="s">
        <v>448</v>
      </c>
      <c r="D54" s="1225"/>
      <c r="E54" s="569">
        <v>-8.2000000000000003E-2</v>
      </c>
      <c r="F54" s="569">
        <v>-4.1000000000000002E-2</v>
      </c>
      <c r="G54" s="570">
        <v>0</v>
      </c>
      <c r="H54" s="571">
        <v>-0.123</v>
      </c>
    </row>
    <row r="55" spans="1:33" ht="15" customHeight="1">
      <c r="A55" s="352"/>
      <c r="B55" s="352"/>
      <c r="C55" s="1191" t="s">
        <v>449</v>
      </c>
      <c r="D55" s="1272"/>
      <c r="E55" s="569">
        <v>-354.04199999999997</v>
      </c>
      <c r="F55" s="569">
        <v>-367.80700000000002</v>
      </c>
      <c r="G55" s="570">
        <v>-0.753</v>
      </c>
      <c r="H55" s="571">
        <v>-722.60199999999998</v>
      </c>
    </row>
    <row r="56" spans="1:33" ht="14.25" customHeight="1" thickBot="1">
      <c r="A56" s="352"/>
      <c r="B56" s="352"/>
      <c r="C56" s="1218" t="s">
        <v>450</v>
      </c>
      <c r="D56" s="1302"/>
      <c r="E56" s="578">
        <v>-48.67</v>
      </c>
      <c r="F56" s="578">
        <v>-11.536</v>
      </c>
      <c r="G56" s="579">
        <v>-1.0189999999999999</v>
      </c>
      <c r="H56" s="580">
        <v>-61.225000000000001</v>
      </c>
    </row>
    <row r="57" spans="1:33" s="360" customFormat="1" ht="15.75" customHeight="1" thickBot="1">
      <c r="A57" s="1299" t="s">
        <v>451</v>
      </c>
      <c r="B57" s="1300"/>
      <c r="C57" s="1300"/>
      <c r="D57" s="1335"/>
      <c r="E57" s="581">
        <v>5363.6769999999997</v>
      </c>
      <c r="F57" s="581">
        <v>2000.48</v>
      </c>
      <c r="G57" s="582">
        <v>247.83600000000001</v>
      </c>
      <c r="H57" s="583">
        <v>7611.9930000000004</v>
      </c>
      <c r="J57" s="359"/>
      <c r="K57" s="359"/>
      <c r="L57" s="359"/>
      <c r="M57" s="359"/>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1990.03</v>
      </c>
      <c r="F58" s="581">
        <v>535.28800000000001</v>
      </c>
      <c r="G58" s="582">
        <v>84.031999999999996</v>
      </c>
      <c r="H58" s="584">
        <v>2609.35</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213" t="s">
        <v>453</v>
      </c>
      <c r="C59" s="1213"/>
      <c r="D59" s="1186"/>
      <c r="E59" s="566">
        <v>2382.6309999999999</v>
      </c>
      <c r="F59" s="566">
        <v>797.60799999999995</v>
      </c>
      <c r="G59" s="567">
        <v>159.76599999999999</v>
      </c>
      <c r="H59" s="585">
        <v>3340.0050000000001</v>
      </c>
    </row>
    <row r="60" spans="1:33" ht="16.5" customHeight="1" thickBot="1">
      <c r="A60" s="396"/>
      <c r="B60" s="1344" t="s">
        <v>454</v>
      </c>
      <c r="C60" s="1344"/>
      <c r="D60" s="1344"/>
      <c r="E60" s="573">
        <v>-392.601</v>
      </c>
      <c r="F60" s="573">
        <v>-262.32</v>
      </c>
      <c r="G60" s="574">
        <v>-75.733999999999995</v>
      </c>
      <c r="H60" s="575">
        <v>-730.65499999999997</v>
      </c>
    </row>
    <row r="61" spans="1:33" s="360" customFormat="1" ht="15" customHeight="1" thickBot="1">
      <c r="A61" s="1321" t="s">
        <v>455</v>
      </c>
      <c r="B61" s="1300"/>
      <c r="C61" s="1300"/>
      <c r="D61" s="1335"/>
      <c r="E61" s="576">
        <v>49.311</v>
      </c>
      <c r="F61" s="562">
        <v>8.3230000000000004</v>
      </c>
      <c r="G61" s="563">
        <v>0</v>
      </c>
      <c r="H61" s="586">
        <v>57.634</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215" t="s">
        <v>456</v>
      </c>
      <c r="C62" s="1215"/>
      <c r="D62" s="1215"/>
      <c r="E62" s="566">
        <v>11.102</v>
      </c>
      <c r="F62" s="566">
        <v>-0.91900000000000004</v>
      </c>
      <c r="G62" s="567">
        <v>0</v>
      </c>
      <c r="H62" s="585">
        <v>10.183</v>
      </c>
    </row>
    <row r="63" spans="1:33" hidden="1">
      <c r="A63" s="352"/>
      <c r="B63" s="352"/>
      <c r="C63" s="1190" t="s">
        <v>457</v>
      </c>
      <c r="D63" s="1190"/>
      <c r="E63" s="569">
        <v>0.9</v>
      </c>
      <c r="F63" s="569">
        <v>-5.8999999999999997E-2</v>
      </c>
      <c r="G63" s="570">
        <v>0</v>
      </c>
      <c r="H63" s="571">
        <v>0.84099999999999997</v>
      </c>
    </row>
    <row r="64" spans="1:33">
      <c r="A64" s="352"/>
      <c r="B64" s="352"/>
      <c r="C64" s="1190" t="s">
        <v>458</v>
      </c>
      <c r="D64" s="1190"/>
      <c r="E64" s="569">
        <v>10.202</v>
      </c>
      <c r="F64" s="569">
        <v>-0.86</v>
      </c>
      <c r="G64" s="570">
        <v>0</v>
      </c>
      <c r="H64" s="571">
        <v>9.3420000000000005</v>
      </c>
    </row>
    <row r="65" spans="1:33" ht="12.75" customHeight="1">
      <c r="A65" s="348"/>
      <c r="B65" s="1203" t="s">
        <v>459</v>
      </c>
      <c r="C65" s="1203"/>
      <c r="D65" s="1203"/>
      <c r="E65" s="569">
        <v>14.994</v>
      </c>
      <c r="F65" s="569">
        <v>0.34799999999999998</v>
      </c>
      <c r="G65" s="588">
        <v>0</v>
      </c>
      <c r="H65" s="571">
        <v>15.342000000000001</v>
      </c>
    </row>
    <row r="66" spans="1:33" ht="26.25" customHeight="1">
      <c r="A66" s="352"/>
      <c r="B66" s="352"/>
      <c r="C66" s="1204" t="s">
        <v>460</v>
      </c>
      <c r="D66" s="1273"/>
      <c r="E66" s="569">
        <v>14.994</v>
      </c>
      <c r="F66" s="569">
        <v>0</v>
      </c>
      <c r="G66" s="570">
        <v>0</v>
      </c>
      <c r="H66" s="571">
        <v>14.994</v>
      </c>
    </row>
    <row r="67" spans="1:33" ht="27.75" customHeight="1">
      <c r="A67" s="352"/>
      <c r="B67" s="352"/>
      <c r="C67" s="1204" t="s">
        <v>461</v>
      </c>
      <c r="D67" s="1273"/>
      <c r="E67" s="569">
        <v>0</v>
      </c>
      <c r="F67" s="569">
        <v>0.34799999999999998</v>
      </c>
      <c r="G67" s="570">
        <v>0</v>
      </c>
      <c r="H67" s="571">
        <v>0.34799999999999998</v>
      </c>
    </row>
    <row r="68" spans="1:33" ht="15" customHeight="1">
      <c r="A68" s="348"/>
      <c r="B68" s="1203" t="s">
        <v>462</v>
      </c>
      <c r="C68" s="1203"/>
      <c r="D68" s="1203"/>
      <c r="E68" s="569">
        <v>1.8460000000000001</v>
      </c>
      <c r="F68" s="569">
        <v>0.30199999999999999</v>
      </c>
      <c r="G68" s="569">
        <v>0</v>
      </c>
      <c r="H68" s="571">
        <v>2.1480000000000001</v>
      </c>
    </row>
    <row r="69" spans="1:33" ht="30" customHeight="1" thickBot="1">
      <c r="A69" s="589"/>
      <c r="B69" s="1229" t="s">
        <v>463</v>
      </c>
      <c r="C69" s="1229"/>
      <c r="D69" s="1229"/>
      <c r="E69" s="573">
        <v>21.369</v>
      </c>
      <c r="F69" s="573">
        <v>8.5920000000000005</v>
      </c>
      <c r="G69" s="574">
        <v>0</v>
      </c>
      <c r="H69" s="580">
        <v>29.960999999999999</v>
      </c>
    </row>
    <row r="70" spans="1:33" s="360" customFormat="1" ht="28.5" customHeight="1" thickBot="1">
      <c r="A70" s="1303" t="s">
        <v>509</v>
      </c>
      <c r="B70" s="1304"/>
      <c r="C70" s="1304"/>
      <c r="D70" s="1304"/>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309" t="s">
        <v>465</v>
      </c>
      <c r="B71" s="1310"/>
      <c r="C71" s="1310"/>
      <c r="D71" s="1310"/>
      <c r="E71" s="562">
        <v>307.43799999999999</v>
      </c>
      <c r="F71" s="562">
        <v>111.196</v>
      </c>
      <c r="G71" s="563">
        <v>22.568000000000001</v>
      </c>
      <c r="H71" s="580">
        <v>441.202</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213" t="s">
        <v>466</v>
      </c>
      <c r="C72" s="1213"/>
      <c r="D72" s="1213"/>
      <c r="E72" s="566">
        <v>328.08300000000003</v>
      </c>
      <c r="F72" s="566">
        <v>50.962000000000003</v>
      </c>
      <c r="G72" s="591">
        <v>33.889000000000003</v>
      </c>
      <c r="H72" s="568">
        <v>412.93400000000003</v>
      </c>
    </row>
    <row r="73" spans="1:33">
      <c r="A73" s="348"/>
      <c r="B73" s="1190" t="s">
        <v>467</v>
      </c>
      <c r="C73" s="1190"/>
      <c r="D73" s="1190"/>
      <c r="E73" s="569">
        <v>-54.607999999999997</v>
      </c>
      <c r="F73" s="569">
        <v>68.998000000000005</v>
      </c>
      <c r="G73" s="570">
        <v>-4.8330000000000002</v>
      </c>
      <c r="H73" s="571">
        <v>9.5570000000000004</v>
      </c>
    </row>
    <row r="74" spans="1:33" ht="13.5" thickBot="1">
      <c r="A74" s="592"/>
      <c r="B74" s="1218" t="s">
        <v>468</v>
      </c>
      <c r="C74" s="1219"/>
      <c r="D74" s="1302"/>
      <c r="E74" s="573">
        <v>33.963000000000001</v>
      </c>
      <c r="F74" s="573">
        <v>-8.7639999999999993</v>
      </c>
      <c r="G74" s="574">
        <v>-6.4880000000000004</v>
      </c>
      <c r="H74" s="575">
        <v>18.710999999999999</v>
      </c>
    </row>
    <row r="75" spans="1:33" s="360" customFormat="1" ht="18.75" customHeight="1" thickBot="1">
      <c r="A75" s="1299" t="s">
        <v>469</v>
      </c>
      <c r="B75" s="1300"/>
      <c r="C75" s="1300"/>
      <c r="D75" s="1300"/>
      <c r="E75" s="562">
        <v>546.68799999999999</v>
      </c>
      <c r="F75" s="562">
        <v>147.93600000000001</v>
      </c>
      <c r="G75" s="563">
        <v>41.078000000000003</v>
      </c>
      <c r="H75" s="564">
        <v>735.702</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249" t="s">
        <v>470</v>
      </c>
      <c r="C76" s="1250"/>
      <c r="D76" s="1318"/>
      <c r="E76" s="590">
        <v>11.446999999999999</v>
      </c>
      <c r="F76" s="566">
        <v>10.864000000000001</v>
      </c>
      <c r="G76" s="567">
        <v>3.3319999999999999</v>
      </c>
      <c r="H76" s="568">
        <v>25.643000000000001</v>
      </c>
    </row>
    <row r="77" spans="1:33" ht="27" customHeight="1">
      <c r="A77" s="348"/>
      <c r="B77" s="1203" t="s">
        <v>471</v>
      </c>
      <c r="C77" s="1203"/>
      <c r="D77" s="1203"/>
      <c r="E77" s="569">
        <v>37.555999999999997</v>
      </c>
      <c r="F77" s="569">
        <v>3.0000000000000001E-3</v>
      </c>
      <c r="G77" s="570">
        <v>16.875</v>
      </c>
      <c r="H77" s="571">
        <v>54.433999999999997</v>
      </c>
    </row>
    <row r="78" spans="1:33">
      <c r="A78" s="348"/>
      <c r="B78" s="1190" t="s">
        <v>472</v>
      </c>
      <c r="C78" s="1190"/>
      <c r="D78" s="1190"/>
      <c r="E78" s="569">
        <v>27.302</v>
      </c>
      <c r="F78" s="569">
        <v>21.027000000000001</v>
      </c>
      <c r="G78" s="570">
        <v>0</v>
      </c>
      <c r="H78" s="571">
        <v>48.329000000000001</v>
      </c>
    </row>
    <row r="79" spans="1:33" ht="12.75" customHeight="1">
      <c r="A79" s="348"/>
      <c r="B79" s="1203" t="s">
        <v>473</v>
      </c>
      <c r="C79" s="1203"/>
      <c r="D79" s="1203"/>
      <c r="E79" s="569">
        <v>192.65799999999999</v>
      </c>
      <c r="F79" s="569">
        <v>27.039000000000001</v>
      </c>
      <c r="G79" s="570">
        <v>10.125999999999999</v>
      </c>
      <c r="H79" s="571">
        <v>229.82300000000001</v>
      </c>
    </row>
    <row r="80" spans="1:33">
      <c r="A80" s="348"/>
      <c r="B80" s="1190" t="s">
        <v>474</v>
      </c>
      <c r="C80" s="1190"/>
      <c r="D80" s="1190"/>
      <c r="E80" s="569">
        <v>9.2509999999999994</v>
      </c>
      <c r="F80" s="569">
        <v>3.4590000000000001</v>
      </c>
      <c r="G80" s="570">
        <v>0</v>
      </c>
      <c r="H80" s="571">
        <v>12.71</v>
      </c>
    </row>
    <row r="81" spans="1:33">
      <c r="A81" s="348"/>
      <c r="B81" s="1190" t="s">
        <v>475</v>
      </c>
      <c r="C81" s="1190"/>
      <c r="D81" s="1190"/>
      <c r="E81" s="569">
        <v>165.97200000000001</v>
      </c>
      <c r="F81" s="569">
        <v>44.247999999999998</v>
      </c>
      <c r="G81" s="570">
        <v>10.382</v>
      </c>
      <c r="H81" s="571">
        <v>220.602</v>
      </c>
    </row>
    <row r="82" spans="1:33" ht="12.75" customHeight="1">
      <c r="A82" s="348"/>
      <c r="B82" s="1204" t="s">
        <v>476</v>
      </c>
      <c r="C82" s="1245"/>
      <c r="D82" s="1273"/>
      <c r="E82" s="569">
        <v>102.495</v>
      </c>
      <c r="F82" s="569">
        <v>40.713999999999999</v>
      </c>
      <c r="G82" s="570">
        <v>0.36199999999999999</v>
      </c>
      <c r="H82" s="571">
        <v>143.571</v>
      </c>
    </row>
    <row r="83" spans="1:33" ht="15.75" customHeight="1" thickBot="1">
      <c r="A83" s="589"/>
      <c r="B83" s="1315" t="s">
        <v>477</v>
      </c>
      <c r="C83" s="1316"/>
      <c r="D83" s="1317"/>
      <c r="E83" s="573">
        <v>7.0000000000000001E-3</v>
      </c>
      <c r="F83" s="573">
        <v>0.58199999999999996</v>
      </c>
      <c r="G83" s="574">
        <v>1E-3</v>
      </c>
      <c r="H83" s="575">
        <v>0.59</v>
      </c>
    </row>
    <row r="84" spans="1:33" s="360" customFormat="1" ht="30.75" customHeight="1" thickBot="1">
      <c r="A84" s="1303" t="s">
        <v>478</v>
      </c>
      <c r="B84" s="1304"/>
      <c r="C84" s="1304"/>
      <c r="D84" s="1304"/>
      <c r="E84" s="562">
        <v>-1958.7370000000001</v>
      </c>
      <c r="F84" s="562">
        <v>-1235.7741799999999</v>
      </c>
      <c r="G84" s="594">
        <v>-25.533000000000001</v>
      </c>
      <c r="H84" s="586">
        <v>-3220.0441799999999</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249" t="s">
        <v>479</v>
      </c>
      <c r="C85" s="1250"/>
      <c r="D85" s="1318"/>
      <c r="E85" s="566">
        <v>-4575.384</v>
      </c>
      <c r="F85" s="566">
        <v>-1878.672</v>
      </c>
      <c r="G85" s="591">
        <v>-380.57400000000001</v>
      </c>
      <c r="H85" s="585">
        <v>-6834.63</v>
      </c>
    </row>
    <row r="86" spans="1:33" ht="27" customHeight="1">
      <c r="A86" s="352"/>
      <c r="B86" s="352"/>
      <c r="C86" s="1203" t="s">
        <v>480</v>
      </c>
      <c r="D86" s="1203"/>
      <c r="E86" s="569">
        <v>-4460.2219999999998</v>
      </c>
      <c r="F86" s="569">
        <v>-1873.867</v>
      </c>
      <c r="G86" s="595">
        <v>-380.57400000000001</v>
      </c>
      <c r="H86" s="571">
        <v>-6714.6629999999996</v>
      </c>
    </row>
    <row r="87" spans="1:33" ht="27" customHeight="1">
      <c r="A87" s="352"/>
      <c r="B87" s="352"/>
      <c r="C87" s="1203" t="s">
        <v>481</v>
      </c>
      <c r="D87" s="1203"/>
      <c r="E87" s="569">
        <v>-115.16200000000001</v>
      </c>
      <c r="F87" s="569">
        <v>-4.8049999999999997</v>
      </c>
      <c r="G87" s="595">
        <v>0</v>
      </c>
      <c r="H87" s="571">
        <v>-119.967</v>
      </c>
    </row>
    <row r="88" spans="1:33" ht="29.25" customHeight="1">
      <c r="A88" s="348"/>
      <c r="B88" s="1203" t="s">
        <v>482</v>
      </c>
      <c r="C88" s="1203"/>
      <c r="D88" s="1203"/>
      <c r="E88" s="569">
        <v>2616.6469999999999</v>
      </c>
      <c r="F88" s="569">
        <v>770.18200000000002</v>
      </c>
      <c r="G88" s="588">
        <v>358.10399999999998</v>
      </c>
      <c r="H88" s="571">
        <v>3744.933</v>
      </c>
    </row>
    <row r="89" spans="1:33" ht="29.25" customHeight="1">
      <c r="A89" s="352"/>
      <c r="B89" s="352"/>
      <c r="C89" s="1203" t="s">
        <v>483</v>
      </c>
      <c r="D89" s="1203"/>
      <c r="E89" s="569">
        <v>2505.8290000000002</v>
      </c>
      <c r="F89" s="569">
        <v>753.923</v>
      </c>
      <c r="G89" s="570">
        <v>358.10399999999998</v>
      </c>
      <c r="H89" s="571">
        <v>3617.8560000000002</v>
      </c>
    </row>
    <row r="90" spans="1:33" ht="28.5" customHeight="1">
      <c r="A90" s="352"/>
      <c r="B90" s="352"/>
      <c r="C90" s="1203" t="s">
        <v>484</v>
      </c>
      <c r="D90" s="1203"/>
      <c r="E90" s="569">
        <v>110.818</v>
      </c>
      <c r="F90" s="569">
        <v>16.259</v>
      </c>
      <c r="G90" s="570">
        <v>0</v>
      </c>
      <c r="H90" s="571">
        <v>127.077</v>
      </c>
    </row>
    <row r="91" spans="1:33" ht="13.5" thickBot="1">
      <c r="A91" s="396"/>
      <c r="B91" s="1231" t="s">
        <v>485</v>
      </c>
      <c r="C91" s="1231"/>
      <c r="D91" s="1231"/>
      <c r="E91" s="596">
        <v>0</v>
      </c>
      <c r="F91" s="597">
        <v>-127.28417999999999</v>
      </c>
      <c r="G91" s="598">
        <v>-3.0630000000000002</v>
      </c>
      <c r="H91" s="580">
        <v>-130.34717999999998</v>
      </c>
    </row>
    <row r="92" spans="1:33" s="360" customFormat="1" ht="13.5" customHeight="1" thickBot="1">
      <c r="A92" s="1303" t="s">
        <v>486</v>
      </c>
      <c r="B92" s="1304"/>
      <c r="C92" s="1304"/>
      <c r="D92" s="1304"/>
      <c r="E92" s="599">
        <v>-35.823999999999998</v>
      </c>
      <c r="F92" s="599">
        <v>-49.83</v>
      </c>
      <c r="G92" s="600">
        <v>-0.23</v>
      </c>
      <c r="H92" s="564">
        <v>-85.884</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215" t="s">
        <v>487</v>
      </c>
      <c r="C93" s="1215"/>
      <c r="D93" s="1215"/>
      <c r="E93" s="590">
        <v>-35.823999999999998</v>
      </c>
      <c r="F93" s="590">
        <v>-49.83</v>
      </c>
      <c r="G93" s="591">
        <v>-0.23</v>
      </c>
      <c r="H93" s="568">
        <v>-85.884</v>
      </c>
    </row>
    <row r="94" spans="1:33" s="360" customFormat="1" ht="13.5" thickBot="1">
      <c r="A94" s="1212" t="s">
        <v>489</v>
      </c>
      <c r="B94" s="1212"/>
      <c r="C94" s="1212"/>
      <c r="D94" s="1321"/>
      <c r="E94" s="562">
        <v>-1762.1579999999999</v>
      </c>
      <c r="F94" s="601">
        <v>-974.58699999999999</v>
      </c>
      <c r="G94" s="563">
        <v>-252.03299999999999</v>
      </c>
      <c r="H94" s="586">
        <v>-2988.7779999999998</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-500.06900000000002</v>
      </c>
      <c r="F95" s="601">
        <v>-281.80399999999997</v>
      </c>
      <c r="G95" s="600">
        <v>-81.262</v>
      </c>
      <c r="H95" s="586">
        <v>-863.13499999999999</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323" t="s">
        <v>491</v>
      </c>
      <c r="B96" s="1323"/>
      <c r="C96" s="1323"/>
      <c r="D96" s="1324"/>
      <c r="E96" s="576">
        <v>-2517.8989999999999</v>
      </c>
      <c r="F96" s="562">
        <v>-1239.7629999999999</v>
      </c>
      <c r="G96" s="602">
        <v>-283.35700000000003</v>
      </c>
      <c r="H96" s="564">
        <v>-4041.0189999999998</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213" t="s">
        <v>516</v>
      </c>
      <c r="C97" s="1213"/>
      <c r="D97" s="1213"/>
      <c r="E97" s="566">
        <v>-1471.8340000000001</v>
      </c>
      <c r="F97" s="566">
        <v>-927.76499999999999</v>
      </c>
      <c r="G97" s="567">
        <v>-228.416</v>
      </c>
      <c r="H97" s="568">
        <v>-2628.0149999999999</v>
      </c>
    </row>
    <row r="98" spans="1:33">
      <c r="A98" s="348"/>
      <c r="B98" s="1190" t="s">
        <v>493</v>
      </c>
      <c r="C98" s="1190"/>
      <c r="D98" s="1190"/>
      <c r="E98" s="569">
        <v>-656.721</v>
      </c>
      <c r="F98" s="569">
        <v>-143.047</v>
      </c>
      <c r="G98" s="570">
        <v>-20.440000000000001</v>
      </c>
      <c r="H98" s="571">
        <v>-820.20799999999997</v>
      </c>
    </row>
    <row r="99" spans="1:33" hidden="1">
      <c r="A99" s="348"/>
      <c r="B99" s="1297" t="s">
        <v>511</v>
      </c>
      <c r="C99" s="1297"/>
      <c r="D99" s="1339"/>
      <c r="E99" s="569">
        <v>0</v>
      </c>
      <c r="F99" s="569">
        <v>0</v>
      </c>
      <c r="G99" s="570">
        <v>0</v>
      </c>
      <c r="H99" s="571">
        <v>0</v>
      </c>
      <c r="J99" s="339" t="s">
        <v>511</v>
      </c>
    </row>
    <row r="100" spans="1:33" hidden="1">
      <c r="A100" s="348"/>
      <c r="B100" s="1276" t="s">
        <v>512</v>
      </c>
      <c r="C100" s="1276"/>
      <c r="D100" s="1277"/>
      <c r="E100" s="569">
        <v>-0.1</v>
      </c>
      <c r="F100" s="569">
        <v>-1E-3</v>
      </c>
      <c r="G100" s="570">
        <v>-0.123</v>
      </c>
      <c r="H100" s="571">
        <v>-0.224</v>
      </c>
    </row>
    <row r="101" spans="1:33" ht="12.75" customHeight="1">
      <c r="A101" s="348"/>
      <c r="B101" s="1203" t="s">
        <v>495</v>
      </c>
      <c r="C101" s="1203"/>
      <c r="D101" s="1203"/>
      <c r="E101" s="569">
        <v>-284.85599999999999</v>
      </c>
      <c r="F101" s="569">
        <v>-110.89</v>
      </c>
      <c r="G101" s="570">
        <v>-9.3620000000000001</v>
      </c>
      <c r="H101" s="571">
        <v>-405.108</v>
      </c>
    </row>
    <row r="102" spans="1:33">
      <c r="A102" s="348"/>
      <c r="B102" s="1190" t="s">
        <v>496</v>
      </c>
      <c r="C102" s="1190"/>
      <c r="D102" s="1190"/>
      <c r="E102" s="569">
        <v>-7.1040000000000001</v>
      </c>
      <c r="F102" s="569">
        <v>-2.218</v>
      </c>
      <c r="G102" s="570">
        <v>0</v>
      </c>
      <c r="H102" s="571">
        <v>-9.3219999999999992</v>
      </c>
    </row>
    <row r="103" spans="1:33">
      <c r="A103" s="348"/>
      <c r="B103" s="1190" t="s">
        <v>497</v>
      </c>
      <c r="C103" s="1190"/>
      <c r="D103" s="1190"/>
      <c r="E103" s="569">
        <v>-88.247</v>
      </c>
      <c r="F103" s="569">
        <v>-52.706000000000003</v>
      </c>
      <c r="G103" s="570">
        <v>-25.013000000000002</v>
      </c>
      <c r="H103" s="571">
        <v>-165.96600000000001</v>
      </c>
    </row>
    <row r="104" spans="1:33" ht="16.5" customHeight="1" thickBot="1">
      <c r="A104" s="592"/>
      <c r="B104" s="1330" t="s">
        <v>498</v>
      </c>
      <c r="C104" s="1330"/>
      <c r="D104" s="1330"/>
      <c r="E104" s="578">
        <v>-9.0370000000000008</v>
      </c>
      <c r="F104" s="573">
        <v>-3.1360000000000001</v>
      </c>
      <c r="G104" s="574">
        <v>-3.0000000000000001E-3</v>
      </c>
      <c r="H104" s="575">
        <v>-12.176</v>
      </c>
    </row>
    <row r="105" spans="1:33" s="360" customFormat="1" ht="13.5" thickBot="1">
      <c r="A105" s="1299" t="s">
        <v>513</v>
      </c>
      <c r="B105" s="1300"/>
      <c r="C105" s="1300"/>
      <c r="D105" s="1300"/>
      <c r="E105" s="581">
        <v>1482.4570000000001</v>
      </c>
      <c r="F105" s="562">
        <v>-978.53517999999997</v>
      </c>
      <c r="G105" s="563">
        <v>-246.90100000000001</v>
      </c>
      <c r="H105" s="564">
        <v>257.02082000000007</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hidden="1">
      <c r="A106" s="1292" t="s">
        <v>363</v>
      </c>
      <c r="B106" s="1292"/>
      <c r="C106" s="1292"/>
      <c r="D106" s="1293"/>
      <c r="E106" s="604"/>
      <c r="F106" s="604"/>
      <c r="G106" s="604"/>
      <c r="H106" s="568">
        <f>SUM(E106:G106)</f>
        <v>0</v>
      </c>
    </row>
    <row r="107" spans="1:33" ht="13.5" hidden="1" thickBot="1">
      <c r="A107" s="1287" t="s">
        <v>364</v>
      </c>
      <c r="B107" s="1287"/>
      <c r="C107" s="1287"/>
      <c r="D107" s="1288"/>
      <c r="E107" s="605">
        <f>E105+E106</f>
        <v>1482.4570000000001</v>
      </c>
      <c r="F107" s="605">
        <f>F105+F106</f>
        <v>-978.53517999999997</v>
      </c>
      <c r="G107" s="606">
        <f>G105+G106</f>
        <v>-246.90100000000001</v>
      </c>
      <c r="H107" s="580">
        <f>SUM(E107:G107)</f>
        <v>257.02082000000013</v>
      </c>
    </row>
    <row r="109" spans="1:33">
      <c r="E109" s="607"/>
      <c r="F109" s="607"/>
      <c r="G109" s="607"/>
      <c r="H109" s="607"/>
    </row>
    <row r="110" spans="1:33">
      <c r="B110" s="1329" t="s">
        <v>515</v>
      </c>
      <c r="C110" s="1329"/>
      <c r="D110" s="1329"/>
      <c r="E110" s="1329"/>
      <c r="F110" s="1329"/>
      <c r="G110" s="608"/>
      <c r="H110" s="608"/>
    </row>
    <row r="111" spans="1:33">
      <c r="E111" s="565"/>
      <c r="F111" s="565"/>
      <c r="G111" s="565"/>
      <c r="H111" s="565"/>
    </row>
    <row r="112" spans="1:33">
      <c r="E112" s="565"/>
      <c r="F112" s="565"/>
      <c r="G112" s="565"/>
      <c r="H112" s="565"/>
    </row>
  </sheetData>
  <mergeCells count="104">
    <mergeCell ref="C86:D86"/>
    <mergeCell ref="C87:D87"/>
    <mergeCell ref="B88:D88"/>
    <mergeCell ref="C89:D89"/>
    <mergeCell ref="C90:D90"/>
    <mergeCell ref="B91:D91"/>
    <mergeCell ref="B110:F110"/>
    <mergeCell ref="B98:D98"/>
    <mergeCell ref="B99:D99"/>
    <mergeCell ref="B100:D100"/>
    <mergeCell ref="B101:D101"/>
    <mergeCell ref="B102:D102"/>
    <mergeCell ref="B103:D103"/>
    <mergeCell ref="B104:D104"/>
    <mergeCell ref="A105:D105"/>
    <mergeCell ref="A106:D106"/>
    <mergeCell ref="A92:D92"/>
    <mergeCell ref="B93:D93"/>
    <mergeCell ref="A94:D94"/>
    <mergeCell ref="A96:D96"/>
    <mergeCell ref="A107:D107"/>
    <mergeCell ref="B97:D97"/>
    <mergeCell ref="B80:D80"/>
    <mergeCell ref="B81:D81"/>
    <mergeCell ref="B82:D82"/>
    <mergeCell ref="B83:D83"/>
    <mergeCell ref="A84:D84"/>
    <mergeCell ref="B85:D85"/>
    <mergeCell ref="B74:D74"/>
    <mergeCell ref="A75:D75"/>
    <mergeCell ref="B76:D76"/>
    <mergeCell ref="B77:D77"/>
    <mergeCell ref="B78:D78"/>
    <mergeCell ref="B79:D79"/>
    <mergeCell ref="A71:D71"/>
    <mergeCell ref="B72:D72"/>
    <mergeCell ref="B73:D73"/>
    <mergeCell ref="A70:D70"/>
    <mergeCell ref="C64:D64"/>
    <mergeCell ref="B65:D65"/>
    <mergeCell ref="C66:D66"/>
    <mergeCell ref="C67:D67"/>
    <mergeCell ref="B68:D68"/>
    <mergeCell ref="B69:D69"/>
    <mergeCell ref="A57:D57"/>
    <mergeCell ref="B59:D59"/>
    <mergeCell ref="B60:D60"/>
    <mergeCell ref="A61:D61"/>
    <mergeCell ref="B62:D62"/>
    <mergeCell ref="C63:D63"/>
    <mergeCell ref="B51:D51"/>
    <mergeCell ref="C52:D52"/>
    <mergeCell ref="C53:D53"/>
    <mergeCell ref="C54:D54"/>
    <mergeCell ref="C55:D55"/>
    <mergeCell ref="C56:D56"/>
    <mergeCell ref="C45:D45"/>
    <mergeCell ref="C46:D46"/>
    <mergeCell ref="C47:D47"/>
    <mergeCell ref="B48:D48"/>
    <mergeCell ref="C49:D49"/>
    <mergeCell ref="C50:D50"/>
    <mergeCell ref="C39:D39"/>
    <mergeCell ref="B40:D40"/>
    <mergeCell ref="B41:D41"/>
    <mergeCell ref="C42:D42"/>
    <mergeCell ref="C43:D43"/>
    <mergeCell ref="C44:D44"/>
    <mergeCell ref="B33:D33"/>
    <mergeCell ref="C34:D34"/>
    <mergeCell ref="C35:D35"/>
    <mergeCell ref="B36:D36"/>
    <mergeCell ref="C37:D37"/>
    <mergeCell ref="C38:D38"/>
    <mergeCell ref="C27:D27"/>
    <mergeCell ref="C28:D28"/>
    <mergeCell ref="C29:D29"/>
    <mergeCell ref="C30:D30"/>
    <mergeCell ref="B31:D31"/>
    <mergeCell ref="A32:D32"/>
    <mergeCell ref="C21:D21"/>
    <mergeCell ref="B22:D22"/>
    <mergeCell ref="C23:D23"/>
    <mergeCell ref="C24:D24"/>
    <mergeCell ref="B25:D25"/>
    <mergeCell ref="C26:D26"/>
    <mergeCell ref="B15:D15"/>
    <mergeCell ref="C16:D16"/>
    <mergeCell ref="C17:D17"/>
    <mergeCell ref="C18:D18"/>
    <mergeCell ref="C19:D19"/>
    <mergeCell ref="C20:D20"/>
    <mergeCell ref="C9:D9"/>
    <mergeCell ref="C10:D10"/>
    <mergeCell ref="B11:D11"/>
    <mergeCell ref="C12:D12"/>
    <mergeCell ref="C13:D13"/>
    <mergeCell ref="B14:D14"/>
    <mergeCell ref="D3:G3"/>
    <mergeCell ref="G4:H4"/>
    <mergeCell ref="A5:D6"/>
    <mergeCell ref="E5:H5"/>
    <mergeCell ref="A7:D7"/>
    <mergeCell ref="B8:D8"/>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1"/>
  <sheetViews>
    <sheetView workbookViewId="0">
      <selection activeCell="F40" sqref="F40"/>
    </sheetView>
  </sheetViews>
  <sheetFormatPr defaultRowHeight="12.75"/>
  <cols>
    <col min="1" max="2" width="2.140625" style="338" customWidth="1"/>
    <col min="3" max="3" width="2.42578125" style="338" customWidth="1"/>
    <col min="4" max="4" width="65.140625" style="338" customWidth="1"/>
    <col min="5" max="5" width="14.7109375" style="338" bestFit="1" customWidth="1"/>
    <col min="6" max="6" width="14.5703125" style="338" bestFit="1" customWidth="1"/>
    <col min="7" max="7" width="12.5703125" style="338" bestFit="1" customWidth="1"/>
    <col min="8" max="8" width="8.42578125" style="360" bestFit="1" customWidth="1"/>
    <col min="9" max="9" width="9.5703125" style="338" bestFit="1" customWidth="1"/>
    <col min="10" max="11" width="10.140625" style="339" bestFit="1" customWidth="1"/>
    <col min="12" max="12" width="9.140625" style="339"/>
    <col min="13" max="13" width="11.28515625" style="339" bestFit="1" customWidth="1"/>
    <col min="14" max="33" width="9.140625" style="339"/>
    <col min="34" max="16384" width="9.140625" style="338"/>
  </cols>
  <sheetData>
    <row r="3" spans="1:9">
      <c r="D3" s="1345" t="s">
        <v>394</v>
      </c>
      <c r="E3" s="1345"/>
      <c r="F3" s="1345"/>
      <c r="G3" s="1345"/>
    </row>
    <row r="4" spans="1:9" s="339" customFormat="1" ht="13.5" thickBot="1">
      <c r="A4" s="609"/>
      <c r="B4" s="609"/>
      <c r="C4" s="609"/>
      <c r="D4" s="609"/>
      <c r="E4" s="609"/>
      <c r="F4" s="609"/>
      <c r="G4" s="1347" t="s">
        <v>395</v>
      </c>
      <c r="H4" s="1347"/>
      <c r="I4" s="338"/>
    </row>
    <row r="5" spans="1:9" s="339" customFormat="1" ht="15.75" customHeight="1" thickBot="1">
      <c r="A5" s="1197" t="s">
        <v>394</v>
      </c>
      <c r="B5" s="1197"/>
      <c r="C5" s="1197"/>
      <c r="D5" s="1348"/>
      <c r="E5" s="1350">
        <v>40908</v>
      </c>
      <c r="F5" s="1351"/>
      <c r="G5" s="1351"/>
      <c r="H5" s="1352"/>
      <c r="I5" s="338"/>
    </row>
    <row r="6" spans="1:9" s="339" customFormat="1" ht="39" customHeight="1" thickBot="1">
      <c r="A6" s="1200"/>
      <c r="B6" s="1200"/>
      <c r="C6" s="1200"/>
      <c r="D6" s="1349"/>
      <c r="E6" s="559" t="s">
        <v>396</v>
      </c>
      <c r="F6" s="560" t="s">
        <v>397</v>
      </c>
      <c r="G6" s="561" t="s">
        <v>398</v>
      </c>
      <c r="H6" s="319" t="s">
        <v>399</v>
      </c>
      <c r="I6" s="338"/>
    </row>
    <row r="7" spans="1:9" s="339" customFormat="1" ht="13.5" thickBot="1">
      <c r="A7" s="1299" t="s">
        <v>400</v>
      </c>
      <c r="B7" s="1300"/>
      <c r="C7" s="1300"/>
      <c r="D7" s="1300"/>
      <c r="E7" s="562">
        <v>12687.954</v>
      </c>
      <c r="F7" s="562">
        <v>5770.7169999999996</v>
      </c>
      <c r="G7" s="563">
        <v>1062.865</v>
      </c>
      <c r="H7" s="564">
        <v>19521.536</v>
      </c>
      <c r="I7" s="565"/>
    </row>
    <row r="8" spans="1:9" s="339" customFormat="1">
      <c r="A8" s="348"/>
      <c r="B8" s="1186" t="s">
        <v>401</v>
      </c>
      <c r="C8" s="1187"/>
      <c r="D8" s="1187"/>
      <c r="E8" s="566">
        <v>5873.4740000000002</v>
      </c>
      <c r="F8" s="566">
        <v>2769.864</v>
      </c>
      <c r="G8" s="567">
        <v>353.589</v>
      </c>
      <c r="H8" s="568">
        <v>8996.9269999999997</v>
      </c>
      <c r="I8" s="338"/>
    </row>
    <row r="9" spans="1:9" s="339" customFormat="1">
      <c r="A9" s="352"/>
      <c r="B9" s="352"/>
      <c r="C9" s="1190" t="s">
        <v>402</v>
      </c>
      <c r="D9" s="1191"/>
      <c r="E9" s="569">
        <v>5849.9579999999996</v>
      </c>
      <c r="F9" s="569">
        <v>2755.7510000000002</v>
      </c>
      <c r="G9" s="570">
        <v>353.589</v>
      </c>
      <c r="H9" s="571">
        <v>8959.2980000000007</v>
      </c>
      <c r="I9" s="338"/>
    </row>
    <row r="10" spans="1:9" s="339" customFormat="1">
      <c r="A10" s="352"/>
      <c r="B10" s="352"/>
      <c r="C10" s="1190" t="s">
        <v>403</v>
      </c>
      <c r="D10" s="1191"/>
      <c r="E10" s="569">
        <v>23.515999999999998</v>
      </c>
      <c r="F10" s="569">
        <v>14.113</v>
      </c>
      <c r="G10" s="570">
        <v>0</v>
      </c>
      <c r="H10" s="571">
        <v>37.628999999999998</v>
      </c>
      <c r="I10" s="338"/>
    </row>
    <row r="11" spans="1:9" s="339" customFormat="1">
      <c r="A11" s="348"/>
      <c r="B11" s="1190" t="s">
        <v>404</v>
      </c>
      <c r="C11" s="1190"/>
      <c r="D11" s="1191"/>
      <c r="E11" s="569">
        <v>495.173</v>
      </c>
      <c r="F11" s="569">
        <v>265.74299999999999</v>
      </c>
      <c r="G11" s="570">
        <v>31.718</v>
      </c>
      <c r="H11" s="571">
        <v>792.63400000000001</v>
      </c>
      <c r="I11" s="338"/>
    </row>
    <row r="12" spans="1:9" s="339" customFormat="1">
      <c r="A12" s="352"/>
      <c r="B12" s="352"/>
      <c r="C12" s="1191" t="s">
        <v>405</v>
      </c>
      <c r="D12" s="1202"/>
      <c r="E12" s="569">
        <v>492.173</v>
      </c>
      <c r="F12" s="569">
        <v>264.34899999999999</v>
      </c>
      <c r="G12" s="570">
        <v>31.718</v>
      </c>
      <c r="H12" s="571">
        <v>788.24</v>
      </c>
      <c r="I12" s="338"/>
    </row>
    <row r="13" spans="1:9" s="339" customFormat="1">
      <c r="A13" s="352"/>
      <c r="B13" s="352"/>
      <c r="C13" s="1191" t="s">
        <v>406</v>
      </c>
      <c r="D13" s="1202"/>
      <c r="E13" s="569">
        <v>3</v>
      </c>
      <c r="F13" s="569">
        <v>1.3939999999999999</v>
      </c>
      <c r="G13" s="570">
        <v>0</v>
      </c>
      <c r="H13" s="571">
        <v>4.3940000000000001</v>
      </c>
      <c r="I13" s="338"/>
    </row>
    <row r="14" spans="1:9" s="339" customFormat="1" ht="30" customHeight="1">
      <c r="A14" s="354"/>
      <c r="B14" s="1203" t="s">
        <v>408</v>
      </c>
      <c r="C14" s="1203"/>
      <c r="D14" s="1204"/>
      <c r="E14" s="569">
        <v>5.3609999999999998</v>
      </c>
      <c r="F14" s="569">
        <v>2.5819999999999999</v>
      </c>
      <c r="G14" s="570">
        <v>0.61299999999999999</v>
      </c>
      <c r="H14" s="571">
        <v>8.5559999999999992</v>
      </c>
      <c r="I14" s="338"/>
    </row>
    <row r="15" spans="1:9" s="339" customFormat="1" ht="13.5" customHeight="1">
      <c r="A15" s="348"/>
      <c r="B15" s="1190" t="s">
        <v>409</v>
      </c>
      <c r="C15" s="1190"/>
      <c r="D15" s="1191"/>
      <c r="E15" s="569">
        <v>1033.1179999999999</v>
      </c>
      <c r="F15" s="569">
        <v>559.17499999999995</v>
      </c>
      <c r="G15" s="570">
        <v>177.489</v>
      </c>
      <c r="H15" s="571">
        <v>1769.7819999999999</v>
      </c>
      <c r="I15" s="338"/>
    </row>
    <row r="16" spans="1:9" s="339" customFormat="1">
      <c r="A16" s="352"/>
      <c r="B16" s="352"/>
      <c r="C16" s="1191" t="s">
        <v>410</v>
      </c>
      <c r="D16" s="1202"/>
      <c r="E16" s="569">
        <v>743.98</v>
      </c>
      <c r="F16" s="569">
        <v>397.298</v>
      </c>
      <c r="G16" s="570">
        <v>170.32</v>
      </c>
      <c r="H16" s="571">
        <v>1311.598</v>
      </c>
      <c r="I16" s="338"/>
    </row>
    <row r="17" spans="1:8">
      <c r="A17" s="352"/>
      <c r="B17" s="352"/>
      <c r="C17" s="1191" t="s">
        <v>411</v>
      </c>
      <c r="D17" s="1202"/>
      <c r="E17" s="569">
        <v>239.12</v>
      </c>
      <c r="F17" s="569">
        <v>155.40100000000001</v>
      </c>
      <c r="G17" s="570">
        <v>6.2839999999999998</v>
      </c>
      <c r="H17" s="571">
        <v>400.80500000000001</v>
      </c>
    </row>
    <row r="18" spans="1:8">
      <c r="A18" s="352"/>
      <c r="B18" s="352"/>
      <c r="C18" s="1191" t="s">
        <v>412</v>
      </c>
      <c r="D18" s="1202"/>
      <c r="E18" s="569">
        <v>48.914999999999999</v>
      </c>
      <c r="F18" s="569">
        <v>0.19900000000000001</v>
      </c>
      <c r="G18" s="570">
        <v>0</v>
      </c>
      <c r="H18" s="571">
        <v>49.113999999999997</v>
      </c>
    </row>
    <row r="19" spans="1:8">
      <c r="A19" s="352"/>
      <c r="B19" s="352"/>
      <c r="C19" s="1191" t="s">
        <v>413</v>
      </c>
      <c r="D19" s="1202"/>
      <c r="E19" s="569">
        <v>0.35399999999999998</v>
      </c>
      <c r="F19" s="569">
        <v>0</v>
      </c>
      <c r="G19" s="570">
        <v>0</v>
      </c>
      <c r="H19" s="571">
        <v>0.35399999999999998</v>
      </c>
    </row>
    <row r="20" spans="1:8">
      <c r="A20" s="352"/>
      <c r="B20" s="352"/>
      <c r="C20" s="1191" t="s">
        <v>414</v>
      </c>
      <c r="D20" s="1202"/>
      <c r="E20" s="569">
        <v>0</v>
      </c>
      <c r="F20" s="569">
        <v>0</v>
      </c>
      <c r="G20" s="569">
        <v>0</v>
      </c>
      <c r="H20" s="571">
        <v>0</v>
      </c>
    </row>
    <row r="21" spans="1:8" ht="12.75" customHeight="1">
      <c r="A21" s="352"/>
      <c r="B21" s="352"/>
      <c r="C21" s="1191" t="s">
        <v>415</v>
      </c>
      <c r="D21" s="1202"/>
      <c r="E21" s="569">
        <v>0.749</v>
      </c>
      <c r="F21" s="569">
        <v>6.2770000000000001</v>
      </c>
      <c r="G21" s="570">
        <v>0.88500000000000001</v>
      </c>
      <c r="H21" s="571">
        <v>7.9109999999999996</v>
      </c>
    </row>
    <row r="22" spans="1:8">
      <c r="A22" s="352"/>
      <c r="B22" s="1191" t="s">
        <v>416</v>
      </c>
      <c r="C22" s="1202"/>
      <c r="D22" s="1202"/>
      <c r="E22" s="569">
        <v>4707.8220000000001</v>
      </c>
      <c r="F22" s="569">
        <v>1932.443</v>
      </c>
      <c r="G22" s="570">
        <v>443.58699999999999</v>
      </c>
      <c r="H22" s="571">
        <v>7083.8519999999999</v>
      </c>
    </row>
    <row r="23" spans="1:8" ht="15" customHeight="1">
      <c r="A23" s="352"/>
      <c r="B23" s="352"/>
      <c r="C23" s="1206" t="s">
        <v>417</v>
      </c>
      <c r="D23" s="1267"/>
      <c r="E23" s="569">
        <v>10.433999999999999</v>
      </c>
      <c r="F23" s="569">
        <v>503.14100000000002</v>
      </c>
      <c r="G23" s="570">
        <v>1.873</v>
      </c>
      <c r="H23" s="571">
        <v>515.44799999999998</v>
      </c>
    </row>
    <row r="24" spans="1:8">
      <c r="A24" s="352"/>
      <c r="B24" s="352"/>
      <c r="C24" s="1191" t="s">
        <v>418</v>
      </c>
      <c r="D24" s="1202"/>
      <c r="E24" s="569">
        <v>4697.3879999999999</v>
      </c>
      <c r="F24" s="569">
        <v>1429.3019999999999</v>
      </c>
      <c r="G24" s="570">
        <v>441.714</v>
      </c>
      <c r="H24" s="571">
        <v>6568.4040000000005</v>
      </c>
    </row>
    <row r="25" spans="1:8">
      <c r="A25" s="352"/>
      <c r="B25" s="1191" t="s">
        <v>419</v>
      </c>
      <c r="C25" s="1202"/>
      <c r="D25" s="1202"/>
      <c r="E25" s="569">
        <v>141.596</v>
      </c>
      <c r="F25" s="569">
        <v>76.866</v>
      </c>
      <c r="G25" s="570">
        <v>10.667</v>
      </c>
      <c r="H25" s="571">
        <v>229.12899999999999</v>
      </c>
    </row>
    <row r="26" spans="1:8" ht="12.75" customHeight="1">
      <c r="A26" s="352"/>
      <c r="B26" s="352"/>
      <c r="C26" s="1205" t="s">
        <v>420</v>
      </c>
      <c r="D26" s="1206"/>
      <c r="E26" s="569">
        <v>4.7E-2</v>
      </c>
      <c r="F26" s="569">
        <v>6.5629999999999997</v>
      </c>
      <c r="G26" s="570">
        <v>0</v>
      </c>
      <c r="H26" s="571">
        <v>6.61</v>
      </c>
    </row>
    <row r="27" spans="1:8" ht="12.75" hidden="1" customHeight="1">
      <c r="A27" s="352"/>
      <c r="B27" s="352"/>
      <c r="C27" s="1265" t="s">
        <v>506</v>
      </c>
      <c r="D27" s="1266"/>
      <c r="E27" s="569">
        <v>0</v>
      </c>
      <c r="F27" s="569">
        <v>0</v>
      </c>
      <c r="G27" s="570">
        <v>0</v>
      </c>
      <c r="H27" s="571">
        <v>0</v>
      </c>
    </row>
    <row r="28" spans="1:8" ht="12.75" hidden="1" customHeight="1">
      <c r="A28" s="352"/>
      <c r="B28" s="352"/>
      <c r="C28" s="1265" t="s">
        <v>507</v>
      </c>
      <c r="D28" s="1266"/>
      <c r="E28" s="569">
        <v>0</v>
      </c>
      <c r="F28" s="569">
        <v>0</v>
      </c>
      <c r="G28" s="570">
        <v>0</v>
      </c>
      <c r="H28" s="571">
        <v>0</v>
      </c>
    </row>
    <row r="29" spans="1:8">
      <c r="A29" s="352"/>
      <c r="B29" s="352"/>
      <c r="C29" s="1203" t="s">
        <v>423</v>
      </c>
      <c r="D29" s="1204"/>
      <c r="E29" s="569">
        <v>141.54900000000001</v>
      </c>
      <c r="F29" s="569">
        <v>70.296999999999997</v>
      </c>
      <c r="G29" s="570">
        <v>10.593999999999999</v>
      </c>
      <c r="H29" s="571">
        <v>222.44</v>
      </c>
    </row>
    <row r="30" spans="1:8">
      <c r="A30" s="352"/>
      <c r="B30" s="352"/>
      <c r="C30" s="1207" t="s">
        <v>424</v>
      </c>
      <c r="D30" s="1208"/>
      <c r="E30" s="569">
        <v>0</v>
      </c>
      <c r="F30" s="569">
        <v>6.0000000000000001E-3</v>
      </c>
      <c r="G30" s="570">
        <v>7.1999999999999995E-2</v>
      </c>
      <c r="H30" s="571">
        <v>7.8E-2</v>
      </c>
    </row>
    <row r="31" spans="1:8" ht="28.5" customHeight="1" thickBot="1">
      <c r="A31" s="572"/>
      <c r="B31" s="1209" t="s">
        <v>425</v>
      </c>
      <c r="C31" s="1210"/>
      <c r="D31" s="1301"/>
      <c r="E31" s="573">
        <v>431.41</v>
      </c>
      <c r="F31" s="573">
        <v>164.04400000000001</v>
      </c>
      <c r="G31" s="574">
        <v>45.201999999999998</v>
      </c>
      <c r="H31" s="575">
        <v>640.65599999999995</v>
      </c>
    </row>
    <row r="32" spans="1:8" ht="15" customHeight="1" thickBot="1">
      <c r="A32" s="1334" t="s">
        <v>508</v>
      </c>
      <c r="B32" s="1290"/>
      <c r="C32" s="1290"/>
      <c r="D32" s="1290"/>
      <c r="E32" s="576">
        <v>-6057.8069999999998</v>
      </c>
      <c r="F32" s="562">
        <v>-2573.4009999999998</v>
      </c>
      <c r="G32" s="563">
        <v>-489.18299999999999</v>
      </c>
      <c r="H32" s="564">
        <v>-9120.3909999999996</v>
      </c>
    </row>
    <row r="33" spans="1:8">
      <c r="A33" s="577"/>
      <c r="B33" s="1213" t="s">
        <v>427</v>
      </c>
      <c r="C33" s="1213"/>
      <c r="D33" s="1186"/>
      <c r="E33" s="566">
        <v>-553.46900000000005</v>
      </c>
      <c r="F33" s="566">
        <v>-439.49799999999999</v>
      </c>
      <c r="G33" s="567">
        <v>-60.026000000000003</v>
      </c>
      <c r="H33" s="568">
        <v>-1052.9929999999999</v>
      </c>
    </row>
    <row r="34" spans="1:8" ht="12.75" customHeight="1">
      <c r="A34" s="352"/>
      <c r="B34" s="352"/>
      <c r="C34" s="1190" t="s">
        <v>428</v>
      </c>
      <c r="D34" s="1191"/>
      <c r="E34" s="569">
        <v>-509.92700000000002</v>
      </c>
      <c r="F34" s="569">
        <v>-412.12799999999999</v>
      </c>
      <c r="G34" s="570">
        <v>-55.881</v>
      </c>
      <c r="H34" s="571">
        <v>-977.93600000000004</v>
      </c>
    </row>
    <row r="35" spans="1:8">
      <c r="A35" s="352"/>
      <c r="B35" s="352"/>
      <c r="C35" s="1190" t="s">
        <v>429</v>
      </c>
      <c r="D35" s="1191"/>
      <c r="E35" s="569">
        <v>-43.542000000000002</v>
      </c>
      <c r="F35" s="569">
        <v>-27.37</v>
      </c>
      <c r="G35" s="570">
        <v>-4.1449999999999996</v>
      </c>
      <c r="H35" s="571">
        <v>-75.057000000000002</v>
      </c>
    </row>
    <row r="36" spans="1:8">
      <c r="A36" s="348"/>
      <c r="B36" s="1190" t="s">
        <v>430</v>
      </c>
      <c r="C36" s="1190"/>
      <c r="D36" s="1191"/>
      <c r="E36" s="569">
        <v>-19.106000000000002</v>
      </c>
      <c r="F36" s="569">
        <v>-19.212</v>
      </c>
      <c r="G36" s="570">
        <v>-2.2050000000000001</v>
      </c>
      <c r="H36" s="571">
        <v>-40.523000000000003</v>
      </c>
    </row>
    <row r="37" spans="1:8">
      <c r="A37" s="352"/>
      <c r="B37" s="352"/>
      <c r="C37" s="1191" t="s">
        <v>431</v>
      </c>
      <c r="D37" s="1202"/>
      <c r="E37" s="569">
        <v>-19.053000000000001</v>
      </c>
      <c r="F37" s="569">
        <v>-19.212</v>
      </c>
      <c r="G37" s="570">
        <v>-2.165</v>
      </c>
      <c r="H37" s="571">
        <v>-40.43</v>
      </c>
    </row>
    <row r="38" spans="1:8">
      <c r="A38" s="352"/>
      <c r="B38" s="352"/>
      <c r="C38" s="1191" t="s">
        <v>514</v>
      </c>
      <c r="D38" s="1202"/>
      <c r="E38" s="569">
        <v>-3.1E-2</v>
      </c>
      <c r="F38" s="569">
        <v>0</v>
      </c>
      <c r="G38" s="570">
        <v>-0.04</v>
      </c>
      <c r="H38" s="571">
        <v>-7.0999999999999994E-2</v>
      </c>
    </row>
    <row r="39" spans="1:8">
      <c r="A39" s="352"/>
      <c r="B39" s="352"/>
      <c r="C39" s="1207" t="s">
        <v>433</v>
      </c>
      <c r="D39" s="1208"/>
      <c r="E39" s="569">
        <v>-2.1999999999999999E-2</v>
      </c>
      <c r="F39" s="569">
        <v>0</v>
      </c>
      <c r="G39" s="570">
        <v>0</v>
      </c>
      <c r="H39" s="571">
        <v>-2.1999999999999999E-2</v>
      </c>
    </row>
    <row r="40" spans="1:8" ht="31.5" customHeight="1">
      <c r="A40" s="354"/>
      <c r="B40" s="1203" t="s">
        <v>434</v>
      </c>
      <c r="C40" s="1203"/>
      <c r="D40" s="1204"/>
      <c r="E40" s="569">
        <v>-35.045000000000002</v>
      </c>
      <c r="F40" s="569">
        <v>-12.782</v>
      </c>
      <c r="G40" s="570">
        <v>-7.1180000000000003</v>
      </c>
      <c r="H40" s="571">
        <v>-54.945</v>
      </c>
    </row>
    <row r="41" spans="1:8">
      <c r="A41" s="348"/>
      <c r="B41" s="1190" t="s">
        <v>435</v>
      </c>
      <c r="C41" s="1190"/>
      <c r="D41" s="1191"/>
      <c r="E41" s="569">
        <v>-511.23599999999999</v>
      </c>
      <c r="F41" s="569">
        <v>-328.78399999999999</v>
      </c>
      <c r="G41" s="570">
        <v>-80.972999999999999</v>
      </c>
      <c r="H41" s="571">
        <v>-920.99300000000005</v>
      </c>
    </row>
    <row r="42" spans="1:8">
      <c r="A42" s="352"/>
      <c r="B42" s="352"/>
      <c r="C42" s="1191" t="s">
        <v>436</v>
      </c>
      <c r="D42" s="1202"/>
      <c r="E42" s="569">
        <v>-3.6040000000000001</v>
      </c>
      <c r="F42" s="569">
        <v>-0.95599999999999996</v>
      </c>
      <c r="G42" s="570">
        <v>-7.6999999999999999E-2</v>
      </c>
      <c r="H42" s="571">
        <v>-4.6369999999999996</v>
      </c>
    </row>
    <row r="43" spans="1:8">
      <c r="A43" s="352"/>
      <c r="B43" s="352"/>
      <c r="C43" s="1191" t="s">
        <v>437</v>
      </c>
      <c r="D43" s="1202"/>
      <c r="E43" s="569">
        <v>-310.495</v>
      </c>
      <c r="F43" s="569">
        <v>-65.33</v>
      </c>
      <c r="G43" s="570">
        <v>-2.5179999999999998</v>
      </c>
      <c r="H43" s="571">
        <v>-378.34300000000002</v>
      </c>
    </row>
    <row r="44" spans="1:8">
      <c r="A44" s="352"/>
      <c r="B44" s="352"/>
      <c r="C44" s="1191" t="s">
        <v>438</v>
      </c>
      <c r="D44" s="1202"/>
      <c r="E44" s="569">
        <v>-2.8140000000000001</v>
      </c>
      <c r="F44" s="569">
        <v>-1.4419999999999999</v>
      </c>
      <c r="G44" s="570">
        <v>-3.0000000000000001E-3</v>
      </c>
      <c r="H44" s="571">
        <v>-4.2590000000000003</v>
      </c>
    </row>
    <row r="45" spans="1:8">
      <c r="A45" s="352"/>
      <c r="B45" s="352"/>
      <c r="C45" s="1191" t="s">
        <v>439</v>
      </c>
      <c r="D45" s="1202"/>
      <c r="E45" s="569">
        <v>-100.46299999999999</v>
      </c>
      <c r="F45" s="569">
        <v>-78.739999999999995</v>
      </c>
      <c r="G45" s="570">
        <v>-27.742000000000001</v>
      </c>
      <c r="H45" s="571">
        <v>-206.94499999999999</v>
      </c>
    </row>
    <row r="46" spans="1:8">
      <c r="A46" s="352"/>
      <c r="B46" s="352"/>
      <c r="C46" s="1191" t="s">
        <v>440</v>
      </c>
      <c r="D46" s="1202"/>
      <c r="E46" s="569">
        <v>-56.121000000000002</v>
      </c>
      <c r="F46" s="569">
        <v>-149.535</v>
      </c>
      <c r="G46" s="570">
        <v>-41.470999999999997</v>
      </c>
      <c r="H46" s="571">
        <v>-247.12700000000001</v>
      </c>
    </row>
    <row r="47" spans="1:8" ht="12.75" customHeight="1">
      <c r="A47" s="352"/>
      <c r="B47" s="352"/>
      <c r="C47" s="1191" t="s">
        <v>441</v>
      </c>
      <c r="D47" s="1202"/>
      <c r="E47" s="569">
        <v>-37.738999999999997</v>
      </c>
      <c r="F47" s="569">
        <v>-32.780999999999999</v>
      </c>
      <c r="G47" s="570">
        <v>-9.1620000000000008</v>
      </c>
      <c r="H47" s="571">
        <v>-79.682000000000002</v>
      </c>
    </row>
    <row r="48" spans="1:8">
      <c r="A48" s="352"/>
      <c r="B48" s="1190" t="s">
        <v>442</v>
      </c>
      <c r="C48" s="1190"/>
      <c r="D48" s="1191"/>
      <c r="E48" s="569">
        <v>-4446.13</v>
      </c>
      <c r="F48" s="569">
        <v>-1146.47</v>
      </c>
      <c r="G48" s="570">
        <v>-278.25700000000001</v>
      </c>
      <c r="H48" s="571">
        <v>-5870.857</v>
      </c>
    </row>
    <row r="49" spans="1:33">
      <c r="A49" s="352"/>
      <c r="B49" s="352"/>
      <c r="C49" s="1207" t="s">
        <v>443</v>
      </c>
      <c r="D49" s="1208"/>
      <c r="E49" s="569">
        <v>-4.0490000000000004</v>
      </c>
      <c r="F49" s="569">
        <v>-0.4</v>
      </c>
      <c r="G49" s="570">
        <v>-0.111</v>
      </c>
      <c r="H49" s="571">
        <v>-4.5599999999999996</v>
      </c>
    </row>
    <row r="50" spans="1:33">
      <c r="A50" s="352"/>
      <c r="B50" s="352"/>
      <c r="C50" s="1191" t="s">
        <v>444</v>
      </c>
      <c r="D50" s="1202"/>
      <c r="E50" s="569">
        <v>-4442.0810000000001</v>
      </c>
      <c r="F50" s="569">
        <v>-1146.07</v>
      </c>
      <c r="G50" s="570">
        <v>-278.14600000000002</v>
      </c>
      <c r="H50" s="571">
        <v>-5866.2969999999996</v>
      </c>
    </row>
    <row r="51" spans="1:33">
      <c r="A51" s="352"/>
      <c r="B51" s="1190" t="s">
        <v>445</v>
      </c>
      <c r="C51" s="1190"/>
      <c r="D51" s="1191"/>
      <c r="E51" s="569">
        <v>-492.82100000000003</v>
      </c>
      <c r="F51" s="569">
        <v>-626.65499999999997</v>
      </c>
      <c r="G51" s="570">
        <v>-60.603999999999999</v>
      </c>
      <c r="H51" s="571">
        <v>-1180.08</v>
      </c>
    </row>
    <row r="52" spans="1:33" ht="12.75" customHeight="1">
      <c r="A52" s="352"/>
      <c r="B52" s="352"/>
      <c r="C52" s="1218" t="s">
        <v>446</v>
      </c>
      <c r="D52" s="1219"/>
      <c r="E52" s="569">
        <v>-37.29</v>
      </c>
      <c r="F52" s="569">
        <v>-72.465999999999994</v>
      </c>
      <c r="G52" s="570">
        <v>-9.6709999999999994</v>
      </c>
      <c r="H52" s="571">
        <v>-119.42700000000001</v>
      </c>
    </row>
    <row r="53" spans="1:33" ht="12.75" customHeight="1">
      <c r="A53" s="352"/>
      <c r="B53" s="352"/>
      <c r="C53" s="1191" t="s">
        <v>447</v>
      </c>
      <c r="D53" s="1272"/>
      <c r="E53" s="569">
        <v>-0.49299999999999999</v>
      </c>
      <c r="F53" s="569">
        <v>-0.12</v>
      </c>
      <c r="G53" s="570">
        <v>-4.0000000000000001E-3</v>
      </c>
      <c r="H53" s="571">
        <v>-0.61699999999999999</v>
      </c>
    </row>
    <row r="54" spans="1:33" ht="26.25" customHeight="1">
      <c r="A54" s="352"/>
      <c r="B54" s="352"/>
      <c r="C54" s="1225" t="s">
        <v>448</v>
      </c>
      <c r="D54" s="1225"/>
      <c r="E54" s="569">
        <v>-0.115</v>
      </c>
      <c r="F54" s="569">
        <v>-6.2E-2</v>
      </c>
      <c r="G54" s="570">
        <v>0</v>
      </c>
      <c r="H54" s="571">
        <v>-0.17699999999999999</v>
      </c>
    </row>
    <row r="55" spans="1:33" ht="15" customHeight="1">
      <c r="A55" s="352"/>
      <c r="B55" s="352"/>
      <c r="C55" s="1191" t="s">
        <v>449</v>
      </c>
      <c r="D55" s="1272"/>
      <c r="E55" s="569">
        <v>-399.24200000000002</v>
      </c>
      <c r="F55" s="569">
        <v>-543.78499999999997</v>
      </c>
      <c r="G55" s="570">
        <v>-43.695</v>
      </c>
      <c r="H55" s="571">
        <v>-986.72199999999998</v>
      </c>
    </row>
    <row r="56" spans="1:33" ht="14.25" customHeight="1" thickBot="1">
      <c r="A56" s="352"/>
      <c r="B56" s="352"/>
      <c r="C56" s="1218" t="s">
        <v>450</v>
      </c>
      <c r="D56" s="1302"/>
      <c r="E56" s="578">
        <v>-55.680999999999997</v>
      </c>
      <c r="F56" s="578">
        <v>-10.222</v>
      </c>
      <c r="G56" s="579">
        <v>-7.234</v>
      </c>
      <c r="H56" s="580">
        <v>-73.137</v>
      </c>
    </row>
    <row r="57" spans="1:33" s="360" customFormat="1" ht="15.75" customHeight="1" thickBot="1">
      <c r="A57" s="1299" t="s">
        <v>451</v>
      </c>
      <c r="B57" s="1300"/>
      <c r="C57" s="1300"/>
      <c r="D57" s="1335"/>
      <c r="E57" s="581">
        <v>6630.1469999999999</v>
      </c>
      <c r="F57" s="581">
        <v>3197.3159999999998</v>
      </c>
      <c r="G57" s="582">
        <v>573.68200000000002</v>
      </c>
      <c r="H57" s="583">
        <v>10401.145</v>
      </c>
      <c r="J57" s="610"/>
      <c r="K57" s="610"/>
      <c r="L57" s="610"/>
      <c r="M57" s="610"/>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2532.1889999999999</v>
      </c>
      <c r="F58" s="581">
        <v>795.08500000000004</v>
      </c>
      <c r="G58" s="582">
        <v>155.15199999999999</v>
      </c>
      <c r="H58" s="584">
        <v>3482.4259999999999</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213" t="s">
        <v>453</v>
      </c>
      <c r="C59" s="1213"/>
      <c r="D59" s="1186"/>
      <c r="E59" s="566">
        <v>3013.6610000000001</v>
      </c>
      <c r="F59" s="566">
        <v>1250.712</v>
      </c>
      <c r="G59" s="567">
        <v>279.96899999999999</v>
      </c>
      <c r="H59" s="585">
        <v>4544.3419999999996</v>
      </c>
    </row>
    <row r="60" spans="1:33" ht="16.5" customHeight="1" thickBot="1">
      <c r="A60" s="396"/>
      <c r="B60" s="1344" t="s">
        <v>454</v>
      </c>
      <c r="C60" s="1344"/>
      <c r="D60" s="1344"/>
      <c r="E60" s="573">
        <v>-481.47199999999998</v>
      </c>
      <c r="F60" s="573">
        <v>-455.62700000000001</v>
      </c>
      <c r="G60" s="574">
        <v>-124.81699999999999</v>
      </c>
      <c r="H60" s="575">
        <v>-1061.9159999999999</v>
      </c>
    </row>
    <row r="61" spans="1:33" s="360" customFormat="1" ht="15" customHeight="1" thickBot="1">
      <c r="A61" s="1321" t="s">
        <v>455</v>
      </c>
      <c r="B61" s="1300"/>
      <c r="C61" s="1300"/>
      <c r="D61" s="1335"/>
      <c r="E61" s="562">
        <v>72.135000000000005</v>
      </c>
      <c r="F61" s="562">
        <v>9.4120000000000008</v>
      </c>
      <c r="G61" s="563">
        <v>0</v>
      </c>
      <c r="H61" s="586">
        <v>81.546999999999997</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215" t="s">
        <v>456</v>
      </c>
      <c r="C62" s="1215"/>
      <c r="D62" s="1215"/>
      <c r="E62" s="566">
        <v>25.585999999999999</v>
      </c>
      <c r="F62" s="566">
        <v>-5.3840000000000003</v>
      </c>
      <c r="G62" s="567">
        <v>0</v>
      </c>
      <c r="H62" s="585">
        <v>20.202000000000002</v>
      </c>
      <c r="J62" s="347"/>
    </row>
    <row r="63" spans="1:33" hidden="1">
      <c r="A63" s="352"/>
      <c r="B63" s="352"/>
      <c r="C63" s="1190" t="s">
        <v>457</v>
      </c>
      <c r="D63" s="1190"/>
      <c r="E63" s="569">
        <v>0.748</v>
      </c>
      <c r="F63" s="569">
        <v>-5.8999999999999997E-2</v>
      </c>
      <c r="G63" s="570">
        <v>0</v>
      </c>
      <c r="H63" s="571">
        <v>0.68899999999999995</v>
      </c>
    </row>
    <row r="64" spans="1:33">
      <c r="A64" s="352"/>
      <c r="B64" s="352"/>
      <c r="C64" s="1190" t="s">
        <v>458</v>
      </c>
      <c r="D64" s="1190"/>
      <c r="E64" s="569">
        <v>24.838000000000001</v>
      </c>
      <c r="F64" s="569">
        <v>-5.3250000000000002</v>
      </c>
      <c r="G64" s="570">
        <v>0</v>
      </c>
      <c r="H64" s="571">
        <v>19.513000000000002</v>
      </c>
    </row>
    <row r="65" spans="1:33" ht="12.75" customHeight="1">
      <c r="A65" s="348"/>
      <c r="B65" s="1203" t="s">
        <v>459</v>
      </c>
      <c r="C65" s="1203"/>
      <c r="D65" s="1203"/>
      <c r="E65" s="569">
        <v>22.651</v>
      </c>
      <c r="F65" s="569">
        <v>3.0089999999999999</v>
      </c>
      <c r="G65" s="588">
        <v>0</v>
      </c>
      <c r="H65" s="571">
        <v>25.66</v>
      </c>
    </row>
    <row r="66" spans="1:33" ht="26.25" customHeight="1">
      <c r="A66" s="352"/>
      <c r="B66" s="352"/>
      <c r="C66" s="1204" t="s">
        <v>460</v>
      </c>
      <c r="D66" s="1273"/>
      <c r="E66" s="569">
        <v>22.651</v>
      </c>
      <c r="F66" s="569">
        <v>0</v>
      </c>
      <c r="G66" s="570">
        <v>0</v>
      </c>
      <c r="H66" s="571">
        <v>22.651</v>
      </c>
    </row>
    <row r="67" spans="1:33" ht="27.75" customHeight="1">
      <c r="A67" s="352"/>
      <c r="B67" s="352"/>
      <c r="C67" s="1204" t="s">
        <v>461</v>
      </c>
      <c r="D67" s="1273"/>
      <c r="E67" s="569">
        <v>0</v>
      </c>
      <c r="F67" s="569">
        <v>3.0089999999999999</v>
      </c>
      <c r="G67" s="570">
        <v>0</v>
      </c>
      <c r="H67" s="571">
        <v>3.0089999999999999</v>
      </c>
    </row>
    <row r="68" spans="1:33" ht="15" customHeight="1">
      <c r="A68" s="348"/>
      <c r="B68" s="1203" t="s">
        <v>462</v>
      </c>
      <c r="C68" s="1203"/>
      <c r="D68" s="1203"/>
      <c r="E68" s="569">
        <v>2.0169999999999999</v>
      </c>
      <c r="F68" s="569">
        <v>0.30199999999999999</v>
      </c>
      <c r="G68" s="569">
        <v>0</v>
      </c>
      <c r="H68" s="571">
        <v>2.319</v>
      </c>
    </row>
    <row r="69" spans="1:33" ht="30" customHeight="1" thickBot="1">
      <c r="A69" s="589"/>
      <c r="B69" s="1229" t="s">
        <v>463</v>
      </c>
      <c r="C69" s="1229"/>
      <c r="D69" s="1229"/>
      <c r="E69" s="573">
        <v>21.881</v>
      </c>
      <c r="F69" s="573">
        <v>11.484999999999999</v>
      </c>
      <c r="G69" s="574">
        <v>0</v>
      </c>
      <c r="H69" s="580">
        <v>33.366</v>
      </c>
    </row>
    <row r="70" spans="1:33" s="360" customFormat="1" ht="28.5" customHeight="1" thickBot="1">
      <c r="A70" s="1303" t="s">
        <v>509</v>
      </c>
      <c r="B70" s="1304"/>
      <c r="C70" s="1304"/>
      <c r="D70" s="1304"/>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309" t="s">
        <v>465</v>
      </c>
      <c r="B71" s="1310"/>
      <c r="C71" s="1310"/>
      <c r="D71" s="1310"/>
      <c r="E71" s="562">
        <v>398.98</v>
      </c>
      <c r="F71" s="562">
        <v>191.60499999999999</v>
      </c>
      <c r="G71" s="563">
        <v>62.470999999999997</v>
      </c>
      <c r="H71" s="580">
        <v>653.05600000000004</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213" t="s">
        <v>466</v>
      </c>
      <c r="C72" s="1213"/>
      <c r="D72" s="1213"/>
      <c r="E72" s="566">
        <v>392.93299999999999</v>
      </c>
      <c r="F72" s="566">
        <v>168.03200000000001</v>
      </c>
      <c r="G72" s="591">
        <v>67.924999999999997</v>
      </c>
      <c r="H72" s="568">
        <v>628.89</v>
      </c>
    </row>
    <row r="73" spans="1:33">
      <c r="A73" s="348"/>
      <c r="B73" s="1190" t="s">
        <v>467</v>
      </c>
      <c r="C73" s="1190"/>
      <c r="D73" s="1190"/>
      <c r="E73" s="569">
        <v>-63.396000000000001</v>
      </c>
      <c r="F73" s="569">
        <v>12.757999999999999</v>
      </c>
      <c r="G73" s="570">
        <v>2.1619999999999999</v>
      </c>
      <c r="H73" s="571">
        <v>-48.475999999999999</v>
      </c>
    </row>
    <row r="74" spans="1:33" ht="13.5" thickBot="1">
      <c r="A74" s="592"/>
      <c r="B74" s="1218" t="s">
        <v>468</v>
      </c>
      <c r="C74" s="1219"/>
      <c r="D74" s="1302"/>
      <c r="E74" s="573">
        <v>69.442999999999998</v>
      </c>
      <c r="F74" s="573">
        <v>10.815</v>
      </c>
      <c r="G74" s="574">
        <v>-7.6159999999999997</v>
      </c>
      <c r="H74" s="575">
        <v>72.641999999999996</v>
      </c>
    </row>
    <row r="75" spans="1:33" s="360" customFormat="1" ht="18.75" customHeight="1" thickBot="1">
      <c r="A75" s="1299" t="s">
        <v>469</v>
      </c>
      <c r="B75" s="1300"/>
      <c r="C75" s="1300"/>
      <c r="D75" s="1300"/>
      <c r="E75" s="562">
        <v>935.37199999999996</v>
      </c>
      <c r="F75" s="562">
        <v>440.68299999999999</v>
      </c>
      <c r="G75" s="563">
        <v>280.55500000000001</v>
      </c>
      <c r="H75" s="564">
        <v>1656.61</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249" t="s">
        <v>470</v>
      </c>
      <c r="C76" s="1250"/>
      <c r="D76" s="1318"/>
      <c r="E76" s="590">
        <v>47.332999999999998</v>
      </c>
      <c r="F76" s="566">
        <v>15.234999999999999</v>
      </c>
      <c r="G76" s="567">
        <v>3.9870000000000001</v>
      </c>
      <c r="H76" s="568">
        <v>66.555000000000007</v>
      </c>
    </row>
    <row r="77" spans="1:33" ht="27" customHeight="1">
      <c r="A77" s="348"/>
      <c r="B77" s="1203" t="s">
        <v>471</v>
      </c>
      <c r="C77" s="1203"/>
      <c r="D77" s="1203"/>
      <c r="E77" s="569">
        <v>37.555999999999997</v>
      </c>
      <c r="F77" s="569">
        <v>3.0000000000000001E-3</v>
      </c>
      <c r="G77" s="570">
        <v>16.875</v>
      </c>
      <c r="H77" s="571">
        <v>54.433999999999997</v>
      </c>
    </row>
    <row r="78" spans="1:33">
      <c r="A78" s="348"/>
      <c r="B78" s="1190" t="s">
        <v>472</v>
      </c>
      <c r="C78" s="1190"/>
      <c r="D78" s="1190"/>
      <c r="E78" s="569">
        <v>310.428</v>
      </c>
      <c r="F78" s="569">
        <v>134.55500000000001</v>
      </c>
      <c r="G78" s="570">
        <v>178.48400000000001</v>
      </c>
      <c r="H78" s="571">
        <v>623.46699999999998</v>
      </c>
    </row>
    <row r="79" spans="1:33" ht="12.75" customHeight="1">
      <c r="A79" s="348"/>
      <c r="B79" s="1203" t="s">
        <v>473</v>
      </c>
      <c r="C79" s="1203"/>
      <c r="D79" s="1203"/>
      <c r="E79" s="569">
        <v>0</v>
      </c>
      <c r="F79" s="569">
        <v>0</v>
      </c>
      <c r="G79" s="570">
        <v>0</v>
      </c>
      <c r="H79" s="571">
        <v>0</v>
      </c>
    </row>
    <row r="80" spans="1:33">
      <c r="A80" s="348"/>
      <c r="B80" s="1190" t="s">
        <v>474</v>
      </c>
      <c r="C80" s="1190"/>
      <c r="D80" s="1190"/>
      <c r="E80" s="569">
        <v>8.69</v>
      </c>
      <c r="F80" s="569">
        <v>26.387</v>
      </c>
      <c r="G80" s="570">
        <v>0</v>
      </c>
      <c r="H80" s="571">
        <v>35.076999999999998</v>
      </c>
    </row>
    <row r="81" spans="1:33">
      <c r="A81" s="348"/>
      <c r="B81" s="1190" t="s">
        <v>475</v>
      </c>
      <c r="C81" s="1190"/>
      <c r="D81" s="1190"/>
      <c r="E81" s="569">
        <v>393.91399999999999</v>
      </c>
      <c r="F81" s="569">
        <v>238.19900000000001</v>
      </c>
      <c r="G81" s="570">
        <v>62.439</v>
      </c>
      <c r="H81" s="571">
        <v>694.55200000000002</v>
      </c>
    </row>
    <row r="82" spans="1:33" ht="12.75" customHeight="1">
      <c r="A82" s="348"/>
      <c r="B82" s="1204" t="s">
        <v>476</v>
      </c>
      <c r="C82" s="1245"/>
      <c r="D82" s="1273"/>
      <c r="E82" s="569">
        <v>137.44399999999999</v>
      </c>
      <c r="F82" s="569">
        <v>24.446000000000002</v>
      </c>
      <c r="G82" s="570">
        <v>17.899999999999999</v>
      </c>
      <c r="H82" s="571">
        <v>179.79</v>
      </c>
    </row>
    <row r="83" spans="1:33" ht="15.75" customHeight="1" thickBot="1">
      <c r="A83" s="589"/>
      <c r="B83" s="1315" t="s">
        <v>477</v>
      </c>
      <c r="C83" s="1316"/>
      <c r="D83" s="1317"/>
      <c r="E83" s="573">
        <v>7.0000000000000001E-3</v>
      </c>
      <c r="F83" s="573">
        <v>1.8580000000000001</v>
      </c>
      <c r="G83" s="574">
        <v>0.87</v>
      </c>
      <c r="H83" s="575">
        <v>2.7349999999999999</v>
      </c>
    </row>
    <row r="84" spans="1:33" s="360" customFormat="1" ht="30.75" customHeight="1" thickBot="1">
      <c r="A84" s="1303" t="s">
        <v>478</v>
      </c>
      <c r="B84" s="1304"/>
      <c r="C84" s="1304"/>
      <c r="D84" s="1304"/>
      <c r="E84" s="562">
        <v>-2207.4609999999998</v>
      </c>
      <c r="F84" s="562">
        <v>-1734.6030000000001</v>
      </c>
      <c r="G84" s="594">
        <v>58.706000000000003</v>
      </c>
      <c r="H84" s="586">
        <v>-3883.3580000000002</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249" t="s">
        <v>479</v>
      </c>
      <c r="C85" s="1250"/>
      <c r="D85" s="1318"/>
      <c r="E85" s="566">
        <v>-6186.8270000000002</v>
      </c>
      <c r="F85" s="566">
        <v>-2850.6419999999998</v>
      </c>
      <c r="G85" s="591">
        <v>-523.15899999999999</v>
      </c>
      <c r="H85" s="585">
        <v>-9560.6280000000006</v>
      </c>
      <c r="J85" s="347"/>
      <c r="K85" s="347"/>
      <c r="L85" s="347"/>
    </row>
    <row r="86" spans="1:33" ht="27" customHeight="1">
      <c r="A86" s="352"/>
      <c r="B86" s="352"/>
      <c r="C86" s="1203" t="s">
        <v>480</v>
      </c>
      <c r="D86" s="1203"/>
      <c r="E86" s="569">
        <v>-6022.3140000000003</v>
      </c>
      <c r="F86" s="569">
        <v>-2836.2159999999999</v>
      </c>
      <c r="G86" s="595">
        <v>-522.70899999999995</v>
      </c>
      <c r="H86" s="571">
        <v>-9381.2389999999996</v>
      </c>
    </row>
    <row r="87" spans="1:33" ht="27" customHeight="1">
      <c r="A87" s="352"/>
      <c r="B87" s="352"/>
      <c r="C87" s="1203" t="s">
        <v>481</v>
      </c>
      <c r="D87" s="1203"/>
      <c r="E87" s="569">
        <v>-164.51300000000001</v>
      </c>
      <c r="F87" s="569">
        <v>-14.426</v>
      </c>
      <c r="G87" s="595">
        <v>-0.45</v>
      </c>
      <c r="H87" s="571">
        <v>-179.38900000000001</v>
      </c>
    </row>
    <row r="88" spans="1:33" ht="29.25" customHeight="1">
      <c r="A88" s="348"/>
      <c r="B88" s="1203" t="s">
        <v>482</v>
      </c>
      <c r="C88" s="1203"/>
      <c r="D88" s="1203"/>
      <c r="E88" s="569">
        <v>3979.366</v>
      </c>
      <c r="F88" s="569">
        <v>1116.039</v>
      </c>
      <c r="G88" s="588">
        <v>581.86500000000001</v>
      </c>
      <c r="H88" s="571">
        <v>5677.27</v>
      </c>
    </row>
    <row r="89" spans="1:33" ht="29.25" customHeight="1">
      <c r="A89" s="352"/>
      <c r="B89" s="352"/>
      <c r="C89" s="1203" t="s">
        <v>483</v>
      </c>
      <c r="D89" s="1203"/>
      <c r="E89" s="569">
        <v>3829.9810000000002</v>
      </c>
      <c r="F89" s="569">
        <v>1100.0170000000001</v>
      </c>
      <c r="G89" s="570">
        <v>578.54100000000005</v>
      </c>
      <c r="H89" s="571">
        <v>5508.5389999999998</v>
      </c>
    </row>
    <row r="90" spans="1:33" ht="28.5" customHeight="1">
      <c r="A90" s="352"/>
      <c r="B90" s="352"/>
      <c r="C90" s="1203" t="s">
        <v>484</v>
      </c>
      <c r="D90" s="1203"/>
      <c r="E90" s="569">
        <v>149.38499999999999</v>
      </c>
      <c r="F90" s="569">
        <v>16.021999999999998</v>
      </c>
      <c r="G90" s="570">
        <v>3.3239999999999998</v>
      </c>
      <c r="H90" s="571">
        <v>168.73099999999999</v>
      </c>
    </row>
    <row r="91" spans="1:33" ht="13.5" thickBot="1">
      <c r="A91" s="396"/>
      <c r="B91" s="1231" t="s">
        <v>485</v>
      </c>
      <c r="C91" s="1231"/>
      <c r="D91" s="1231"/>
      <c r="E91" s="596">
        <v>0</v>
      </c>
      <c r="F91" s="597">
        <v>0</v>
      </c>
      <c r="G91" s="598">
        <v>0</v>
      </c>
      <c r="H91" s="580">
        <v>0</v>
      </c>
    </row>
    <row r="92" spans="1:33" s="360" customFormat="1" ht="13.5" customHeight="1" thickBot="1">
      <c r="A92" s="1303" t="s">
        <v>486</v>
      </c>
      <c r="B92" s="1304"/>
      <c r="C92" s="1304"/>
      <c r="D92" s="1304"/>
      <c r="E92" s="599">
        <v>-43.753999999999998</v>
      </c>
      <c r="F92" s="599">
        <v>-61.5</v>
      </c>
      <c r="G92" s="600">
        <v>-1.756</v>
      </c>
      <c r="H92" s="564">
        <v>-107.01</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215" t="s">
        <v>487</v>
      </c>
      <c r="C93" s="1215"/>
      <c r="D93" s="1215"/>
      <c r="E93" s="590">
        <v>-43.753999999999998</v>
      </c>
      <c r="F93" s="590">
        <v>-61.5</v>
      </c>
      <c r="G93" s="591">
        <v>-1.756</v>
      </c>
      <c r="H93" s="568">
        <v>-107.01</v>
      </c>
    </row>
    <row r="94" spans="1:33" s="360" customFormat="1" ht="13.5" thickBot="1">
      <c r="A94" s="1212" t="s">
        <v>489</v>
      </c>
      <c r="B94" s="1212"/>
      <c r="C94" s="1212"/>
      <c r="D94" s="1321"/>
      <c r="E94" s="562">
        <v>-2209.8960000000002</v>
      </c>
      <c r="F94" s="601">
        <v>-1375.2809999999999</v>
      </c>
      <c r="G94" s="563">
        <v>-540.22400000000005</v>
      </c>
      <c r="H94" s="586">
        <v>-4125.4009999999998</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-586.23599999999999</v>
      </c>
      <c r="F95" s="601">
        <v>-381.32499999999999</v>
      </c>
      <c r="G95" s="600">
        <v>-177.16900000000001</v>
      </c>
      <c r="H95" s="586">
        <v>-1144.73</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323" t="s">
        <v>491</v>
      </c>
      <c r="B96" s="1323"/>
      <c r="C96" s="1323"/>
      <c r="D96" s="1324"/>
      <c r="E96" s="576">
        <v>-3122.6010000000001</v>
      </c>
      <c r="F96" s="562">
        <v>-2061.6640000000002</v>
      </c>
      <c r="G96" s="602">
        <v>-612.29700000000003</v>
      </c>
      <c r="H96" s="564">
        <v>-5796.5619999999999</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213" t="s">
        <v>516</v>
      </c>
      <c r="C97" s="1213"/>
      <c r="D97" s="1213"/>
      <c r="E97" s="566">
        <v>-1755.9380000000001</v>
      </c>
      <c r="F97" s="566">
        <v>-1361.3140000000001</v>
      </c>
      <c r="G97" s="567">
        <v>-519.91300000000001</v>
      </c>
      <c r="H97" s="568">
        <v>-3637.165</v>
      </c>
    </row>
    <row r="98" spans="1:33">
      <c r="A98" s="348"/>
      <c r="B98" s="1190" t="s">
        <v>493</v>
      </c>
      <c r="C98" s="1190"/>
      <c r="D98" s="1190"/>
      <c r="E98" s="569">
        <v>-840.21299999999997</v>
      </c>
      <c r="F98" s="569">
        <v>-221.38499999999999</v>
      </c>
      <c r="G98" s="570">
        <v>-44.948</v>
      </c>
      <c r="H98" s="571">
        <v>-1106.546</v>
      </c>
    </row>
    <row r="99" spans="1:33" hidden="1">
      <c r="A99" s="348"/>
      <c r="B99" s="1297" t="s">
        <v>511</v>
      </c>
      <c r="C99" s="1297"/>
      <c r="D99" s="1339"/>
      <c r="E99" s="569">
        <v>0</v>
      </c>
      <c r="F99" s="569">
        <v>0</v>
      </c>
      <c r="G99" s="570">
        <v>0</v>
      </c>
      <c r="H99" s="571">
        <v>0</v>
      </c>
    </row>
    <row r="100" spans="1:33">
      <c r="A100" s="348"/>
      <c r="B100" s="1276" t="s">
        <v>494</v>
      </c>
      <c r="C100" s="1276"/>
      <c r="D100" s="1277"/>
      <c r="E100" s="569">
        <v>-0.1</v>
      </c>
      <c r="F100" s="569">
        <v>-1E-3</v>
      </c>
      <c r="G100" s="570">
        <v>-0.123</v>
      </c>
      <c r="H100" s="571">
        <v>-0.224</v>
      </c>
    </row>
    <row r="101" spans="1:33" ht="12.75" customHeight="1">
      <c r="A101" s="348"/>
      <c r="B101" s="1203" t="s">
        <v>495</v>
      </c>
      <c r="C101" s="1203"/>
      <c r="D101" s="1203"/>
      <c r="E101" s="569">
        <v>-359.02300000000002</v>
      </c>
      <c r="F101" s="569">
        <v>-131.405</v>
      </c>
      <c r="G101" s="570">
        <v>-14.68</v>
      </c>
      <c r="H101" s="571">
        <v>-505.108</v>
      </c>
    </row>
    <row r="102" spans="1:33">
      <c r="A102" s="348"/>
      <c r="B102" s="1190" t="s">
        <v>496</v>
      </c>
      <c r="C102" s="1190"/>
      <c r="D102" s="1190"/>
      <c r="E102" s="569">
        <v>-18.367999999999999</v>
      </c>
      <c r="F102" s="569">
        <v>-80.364999999999995</v>
      </c>
      <c r="G102" s="570">
        <v>0</v>
      </c>
      <c r="H102" s="571">
        <v>-98.733000000000004</v>
      </c>
    </row>
    <row r="103" spans="1:33">
      <c r="A103" s="348"/>
      <c r="B103" s="1190" t="s">
        <v>497</v>
      </c>
      <c r="C103" s="1190"/>
      <c r="D103" s="1190"/>
      <c r="E103" s="569">
        <v>-127.663</v>
      </c>
      <c r="F103" s="569">
        <v>-248.43799999999999</v>
      </c>
      <c r="G103" s="570">
        <v>-32.512</v>
      </c>
      <c r="H103" s="571">
        <v>-408.613</v>
      </c>
    </row>
    <row r="104" spans="1:33" ht="16.5" customHeight="1" thickBot="1">
      <c r="A104" s="592"/>
      <c r="B104" s="1330" t="s">
        <v>498</v>
      </c>
      <c r="C104" s="1330"/>
      <c r="D104" s="1330"/>
      <c r="E104" s="578">
        <v>-21.295999999999999</v>
      </c>
      <c r="F104" s="573">
        <v>-18.756</v>
      </c>
      <c r="G104" s="574">
        <v>-0.121</v>
      </c>
      <c r="H104" s="575">
        <v>-40.173000000000002</v>
      </c>
    </row>
    <row r="105" spans="1:33" s="360" customFormat="1" ht="13.5" thickBot="1">
      <c r="A105" s="1299" t="s">
        <v>518</v>
      </c>
      <c r="B105" s="1300"/>
      <c r="C105" s="1300"/>
      <c r="D105" s="1300"/>
      <c r="E105" s="581">
        <v>-12.41</v>
      </c>
      <c r="F105" s="562">
        <v>-17.378</v>
      </c>
      <c r="G105" s="563">
        <v>-4.4800000000000004</v>
      </c>
      <c r="H105" s="564">
        <v>-34.268000000000001</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3.5" thickBot="1">
      <c r="A106" s="1299" t="s">
        <v>513</v>
      </c>
      <c r="B106" s="1300"/>
      <c r="C106" s="1300"/>
      <c r="D106" s="1300"/>
      <c r="E106" s="581">
        <v>2386.4650000000001</v>
      </c>
      <c r="F106" s="562">
        <v>-997.65</v>
      </c>
      <c r="G106" s="563">
        <v>-205.36</v>
      </c>
      <c r="H106" s="564">
        <v>1183.4549999999999</v>
      </c>
      <c r="I106" s="603"/>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8" spans="1:33">
      <c r="E108" s="607"/>
      <c r="F108" s="607"/>
      <c r="G108" s="607"/>
      <c r="H108" s="607"/>
    </row>
    <row r="109" spans="1:33">
      <c r="B109" s="1329" t="s">
        <v>515</v>
      </c>
      <c r="C109" s="1329"/>
      <c r="D109" s="1329"/>
      <c r="E109" s="1329"/>
      <c r="F109" s="1329"/>
      <c r="G109" s="608"/>
      <c r="H109" s="608"/>
    </row>
    <row r="110" spans="1:33">
      <c r="E110" s="565"/>
      <c r="F110" s="565"/>
      <c r="G110" s="565"/>
      <c r="H110" s="565"/>
    </row>
    <row r="111" spans="1:33">
      <c r="E111" s="565"/>
      <c r="F111" s="565"/>
      <c r="G111" s="565"/>
      <c r="H111" s="565"/>
    </row>
  </sheetData>
  <mergeCells count="103">
    <mergeCell ref="D3:G3"/>
    <mergeCell ref="G4:H4"/>
    <mergeCell ref="A5:D6"/>
    <mergeCell ref="E5:H5"/>
    <mergeCell ref="A7:D7"/>
    <mergeCell ref="B8:D8"/>
    <mergeCell ref="C18:D18"/>
    <mergeCell ref="C19:D19"/>
    <mergeCell ref="C20:D20"/>
    <mergeCell ref="C9:D9"/>
    <mergeCell ref="C10:D10"/>
    <mergeCell ref="B11:D11"/>
    <mergeCell ref="C12:D12"/>
    <mergeCell ref="C13:D13"/>
    <mergeCell ref="B14:D14"/>
    <mergeCell ref="B15:D15"/>
    <mergeCell ref="C16:D16"/>
    <mergeCell ref="C17:D17"/>
    <mergeCell ref="C27:D27"/>
    <mergeCell ref="C28:D28"/>
    <mergeCell ref="C29:D29"/>
    <mergeCell ref="C30:D30"/>
    <mergeCell ref="B31:D31"/>
    <mergeCell ref="A32:D32"/>
    <mergeCell ref="C21:D21"/>
    <mergeCell ref="B22:D22"/>
    <mergeCell ref="C23:D23"/>
    <mergeCell ref="C24:D24"/>
    <mergeCell ref="B25:D25"/>
    <mergeCell ref="C26:D26"/>
    <mergeCell ref="C39:D39"/>
    <mergeCell ref="B40:D40"/>
    <mergeCell ref="B41:D41"/>
    <mergeCell ref="C42:D42"/>
    <mergeCell ref="C43:D43"/>
    <mergeCell ref="C44:D44"/>
    <mergeCell ref="B33:D33"/>
    <mergeCell ref="C34:D34"/>
    <mergeCell ref="C35:D35"/>
    <mergeCell ref="B36:D36"/>
    <mergeCell ref="C37:D37"/>
    <mergeCell ref="C38:D38"/>
    <mergeCell ref="B51:D51"/>
    <mergeCell ref="C52:D52"/>
    <mergeCell ref="C53:D53"/>
    <mergeCell ref="C54:D54"/>
    <mergeCell ref="C55:D55"/>
    <mergeCell ref="C56:D56"/>
    <mergeCell ref="C45:D45"/>
    <mergeCell ref="C46:D46"/>
    <mergeCell ref="C47:D47"/>
    <mergeCell ref="B48:D48"/>
    <mergeCell ref="C49:D49"/>
    <mergeCell ref="C50:D50"/>
    <mergeCell ref="C64:D64"/>
    <mergeCell ref="B65:D65"/>
    <mergeCell ref="C66:D66"/>
    <mergeCell ref="C67:D67"/>
    <mergeCell ref="B68:D68"/>
    <mergeCell ref="B69:D69"/>
    <mergeCell ref="A57:D57"/>
    <mergeCell ref="B59:D59"/>
    <mergeCell ref="B60:D60"/>
    <mergeCell ref="A61:D61"/>
    <mergeCell ref="B62:D62"/>
    <mergeCell ref="C63:D63"/>
    <mergeCell ref="B76:D76"/>
    <mergeCell ref="B77:D77"/>
    <mergeCell ref="B78:D78"/>
    <mergeCell ref="B79:D79"/>
    <mergeCell ref="B80:D80"/>
    <mergeCell ref="B81:D81"/>
    <mergeCell ref="A70:D70"/>
    <mergeCell ref="A71:D71"/>
    <mergeCell ref="B72:D72"/>
    <mergeCell ref="B73:D73"/>
    <mergeCell ref="B74:D74"/>
    <mergeCell ref="A75:D75"/>
    <mergeCell ref="B88:D88"/>
    <mergeCell ref="C89:D89"/>
    <mergeCell ref="C90:D90"/>
    <mergeCell ref="B91:D91"/>
    <mergeCell ref="A92:D92"/>
    <mergeCell ref="B93:D93"/>
    <mergeCell ref="B82:D82"/>
    <mergeCell ref="B83:D83"/>
    <mergeCell ref="A84:D84"/>
    <mergeCell ref="B85:D85"/>
    <mergeCell ref="C86:D86"/>
    <mergeCell ref="C87:D87"/>
    <mergeCell ref="B109:F109"/>
    <mergeCell ref="A105:D105"/>
    <mergeCell ref="B101:D101"/>
    <mergeCell ref="B102:D102"/>
    <mergeCell ref="B103:D103"/>
    <mergeCell ref="B104:D104"/>
    <mergeCell ref="A106:D106"/>
    <mergeCell ref="A94:D94"/>
    <mergeCell ref="A96:D96"/>
    <mergeCell ref="B97:D97"/>
    <mergeCell ref="B98:D98"/>
    <mergeCell ref="B99:D99"/>
    <mergeCell ref="B100:D10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H13" sqref="H13"/>
    </sheetView>
  </sheetViews>
  <sheetFormatPr defaultColWidth="6.7109375" defaultRowHeight="15"/>
  <cols>
    <col min="1" max="1" width="29.140625" bestFit="1" customWidth="1"/>
    <col min="2" max="2" width="13.140625" customWidth="1"/>
    <col min="3" max="3" width="13.28515625" customWidth="1"/>
    <col min="4" max="4" width="12.28515625" customWidth="1"/>
    <col min="5" max="5" width="10.28515625" customWidth="1"/>
    <col min="6" max="6" width="10.7109375" bestFit="1" customWidth="1"/>
    <col min="7" max="252" width="9.140625" customWidth="1"/>
    <col min="253" max="253" width="29.140625" bestFit="1" customWidth="1"/>
    <col min="254" max="254" width="7.28515625" bestFit="1" customWidth="1"/>
    <col min="255" max="255" width="7.42578125" bestFit="1"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9" t="s">
        <v>562</v>
      </c>
      <c r="C4" s="980"/>
      <c r="D4" s="980"/>
      <c r="E4" s="981"/>
    </row>
    <row r="5" spans="1:13" ht="24.75" thickBot="1">
      <c r="A5" s="972"/>
      <c r="B5" s="556" t="s">
        <v>37</v>
      </c>
      <c r="C5" s="557" t="s">
        <v>38</v>
      </c>
      <c r="D5" s="557" t="s">
        <v>39</v>
      </c>
      <c r="E5" s="558" t="s">
        <v>40</v>
      </c>
    </row>
    <row r="6" spans="1:13" ht="15.75" thickBot="1">
      <c r="A6" s="4" t="s">
        <v>2</v>
      </c>
      <c r="B6" s="5">
        <v>2258.2930000000001</v>
      </c>
      <c r="C6" s="6">
        <v>358.03100000000001</v>
      </c>
      <c r="D6" s="6">
        <v>974.654</v>
      </c>
      <c r="E6" s="462">
        <v>3590.9780000000001</v>
      </c>
    </row>
    <row r="7" spans="1:13">
      <c r="A7" s="8" t="s">
        <v>3</v>
      </c>
      <c r="B7" s="9">
        <v>211.08799999999999</v>
      </c>
      <c r="C7" s="10">
        <v>99.007000000000005</v>
      </c>
      <c r="D7" s="10">
        <v>152.697</v>
      </c>
      <c r="E7" s="463">
        <v>462.79199999999997</v>
      </c>
    </row>
    <row r="8" spans="1:13">
      <c r="A8" s="11" t="s">
        <v>4</v>
      </c>
      <c r="B8" s="12">
        <v>1018.249</v>
      </c>
      <c r="C8" s="13">
        <v>224.77099999999999</v>
      </c>
      <c r="D8" s="13">
        <v>397.452</v>
      </c>
      <c r="E8" s="463">
        <v>1640.472</v>
      </c>
    </row>
    <row r="9" spans="1:13">
      <c r="A9" s="11" t="s">
        <v>5</v>
      </c>
      <c r="B9" s="12">
        <v>735.83799999999997</v>
      </c>
      <c r="C9" s="13">
        <v>26.943999999999999</v>
      </c>
      <c r="D9" s="13">
        <v>373.02199999999999</v>
      </c>
      <c r="E9" s="463">
        <v>1135.8040000000001</v>
      </c>
    </row>
    <row r="10" spans="1:13">
      <c r="A10" s="11" t="s">
        <v>6</v>
      </c>
      <c r="B10" s="12">
        <v>339.10199999999998</v>
      </c>
      <c r="C10" s="13">
        <v>15.411</v>
      </c>
      <c r="D10" s="13">
        <v>72.933000000000007</v>
      </c>
      <c r="E10" s="463">
        <v>427.44600000000003</v>
      </c>
    </row>
    <row r="11" spans="1:13" ht="15.75" thickBot="1">
      <c r="A11" s="14" t="s">
        <v>7</v>
      </c>
      <c r="B11" s="15">
        <v>-45.984000000000002</v>
      </c>
      <c r="C11" s="16">
        <v>-8.1020000000000003</v>
      </c>
      <c r="D11" s="16">
        <v>-21.45</v>
      </c>
      <c r="E11" s="463">
        <v>-75.536000000000001</v>
      </c>
    </row>
    <row r="12" spans="1:13" ht="15.75" thickBot="1">
      <c r="A12" s="4" t="s">
        <v>8</v>
      </c>
      <c r="B12" s="5">
        <v>-1019.148</v>
      </c>
      <c r="C12" s="6">
        <v>-121.15300000000001</v>
      </c>
      <c r="D12" s="6">
        <v>-264.88400000000001</v>
      </c>
      <c r="E12" s="462">
        <v>-1405.1849999999999</v>
      </c>
    </row>
    <row r="13" spans="1:13">
      <c r="A13" s="8" t="s">
        <v>3</v>
      </c>
      <c r="B13" s="9">
        <v>-159.43199999999999</v>
      </c>
      <c r="C13" s="10">
        <v>-14.298999999999999</v>
      </c>
      <c r="D13" s="10">
        <v>-36.381</v>
      </c>
      <c r="E13" s="463">
        <v>-210.11199999999999</v>
      </c>
    </row>
    <row r="14" spans="1:13">
      <c r="A14" s="11" t="s">
        <v>4</v>
      </c>
      <c r="B14" s="12">
        <v>-299.52</v>
      </c>
      <c r="C14" s="13">
        <v>-45.116999999999997</v>
      </c>
      <c r="D14" s="13">
        <v>-53.152000000000001</v>
      </c>
      <c r="E14" s="463">
        <v>-397.78899999999999</v>
      </c>
    </row>
    <row r="15" spans="1:13">
      <c r="A15" s="11" t="s">
        <v>5</v>
      </c>
      <c r="B15" s="12">
        <v>-383.25700000000001</v>
      </c>
      <c r="C15" s="13">
        <v>-43.19</v>
      </c>
      <c r="D15" s="13">
        <v>-92.414000000000001</v>
      </c>
      <c r="E15" s="463">
        <v>-518.86099999999999</v>
      </c>
    </row>
    <row r="16" spans="1:13">
      <c r="A16" s="11" t="s">
        <v>6</v>
      </c>
      <c r="B16" s="12">
        <v>-42.588999999999999</v>
      </c>
      <c r="C16" s="13">
        <v>-4.423</v>
      </c>
      <c r="D16" s="13">
        <v>-58.536999999999999</v>
      </c>
      <c r="E16" s="463">
        <v>-105.54900000000001</v>
      </c>
    </row>
    <row r="17" spans="1:7" ht="15.75" thickBot="1">
      <c r="A17" s="14" t="s">
        <v>9</v>
      </c>
      <c r="B17" s="15">
        <v>-134.35</v>
      </c>
      <c r="C17" s="16">
        <v>-14.124000000000001</v>
      </c>
      <c r="D17" s="16">
        <v>-24.4</v>
      </c>
      <c r="E17" s="463">
        <v>-172.874</v>
      </c>
    </row>
    <row r="18" spans="1:7" ht="15.75" thickBot="1">
      <c r="A18" s="4" t="s">
        <v>10</v>
      </c>
      <c r="B18" s="5">
        <v>1239.145</v>
      </c>
      <c r="C18" s="6">
        <v>236.87799999999999</v>
      </c>
      <c r="D18" s="6">
        <v>709.77</v>
      </c>
      <c r="E18" s="462">
        <v>2185.7930000000001</v>
      </c>
      <c r="F18" s="17"/>
      <c r="G18" s="17"/>
    </row>
    <row r="19" spans="1:7" ht="15.75" thickBot="1">
      <c r="A19" s="4" t="s">
        <v>11</v>
      </c>
      <c r="B19" s="5">
        <v>-820.06700000000001</v>
      </c>
      <c r="C19" s="6">
        <v>-22.343</v>
      </c>
      <c r="D19" s="6">
        <v>-209.953</v>
      </c>
      <c r="E19" s="462">
        <v>-1052.3630000000001</v>
      </c>
      <c r="F19" s="17"/>
    </row>
    <row r="20" spans="1:7">
      <c r="A20" s="8" t="s">
        <v>12</v>
      </c>
      <c r="B20" s="9">
        <v>-1014.49</v>
      </c>
      <c r="C20" s="10">
        <v>-40.356999999999999</v>
      </c>
      <c r="D20" s="10">
        <v>-268.92399999999998</v>
      </c>
      <c r="E20" s="463">
        <v>-1323.771</v>
      </c>
    </row>
    <row r="21" spans="1:7" ht="15.75" thickBot="1">
      <c r="A21" s="14" t="s">
        <v>13</v>
      </c>
      <c r="B21" s="15">
        <v>194.423</v>
      </c>
      <c r="C21" s="16">
        <v>18.013999999999999</v>
      </c>
      <c r="D21" s="16">
        <v>58.970999999999997</v>
      </c>
      <c r="E21" s="463">
        <v>271.40800000000002</v>
      </c>
    </row>
    <row r="22" spans="1:7" ht="25.5" thickBot="1">
      <c r="A22" s="4" t="s">
        <v>14</v>
      </c>
      <c r="B22" s="5">
        <v>419.07799999999997</v>
      </c>
      <c r="C22" s="6">
        <v>214.535</v>
      </c>
      <c r="D22" s="6">
        <v>499.81700000000001</v>
      </c>
      <c r="E22" s="462">
        <v>1133.43</v>
      </c>
    </row>
    <row r="23" spans="1:7" ht="15.75" thickBot="1">
      <c r="A23" s="4" t="s">
        <v>15</v>
      </c>
      <c r="B23" s="5">
        <v>843.15899999999999</v>
      </c>
      <c r="C23" s="6">
        <v>78.009</v>
      </c>
      <c r="D23" s="6">
        <v>303.101</v>
      </c>
      <c r="E23" s="462">
        <v>1224.269</v>
      </c>
    </row>
    <row r="24" spans="1:7">
      <c r="A24" s="8" t="s">
        <v>16</v>
      </c>
      <c r="B24" s="9">
        <v>946.79899999999998</v>
      </c>
      <c r="C24" s="10">
        <v>93.953000000000003</v>
      </c>
      <c r="D24" s="10">
        <v>383.464</v>
      </c>
      <c r="E24" s="463">
        <v>1424.2159999999999</v>
      </c>
    </row>
    <row r="25" spans="1:7" ht="15.75" thickBot="1">
      <c r="A25" s="14" t="s">
        <v>17</v>
      </c>
      <c r="B25" s="15">
        <v>-103.64</v>
      </c>
      <c r="C25" s="16">
        <v>-15.944000000000001</v>
      </c>
      <c r="D25" s="16">
        <v>-80.363</v>
      </c>
      <c r="E25" s="463">
        <v>-199.947</v>
      </c>
    </row>
    <row r="26" spans="1:7" ht="15.75" thickBot="1">
      <c r="A26" s="4" t="s">
        <v>18</v>
      </c>
      <c r="B26" s="5">
        <v>1.375</v>
      </c>
      <c r="C26" s="6">
        <v>0.22500000000000001</v>
      </c>
      <c r="D26" s="6">
        <v>6.3090000000000002</v>
      </c>
      <c r="E26" s="462">
        <v>7.9089999999999998</v>
      </c>
      <c r="F26" s="18"/>
    </row>
    <row r="27" spans="1:7" ht="25.5" thickBot="1">
      <c r="A27" s="4" t="s">
        <v>19</v>
      </c>
      <c r="B27" s="19">
        <v>27.439</v>
      </c>
      <c r="C27" s="20">
        <v>0</v>
      </c>
      <c r="D27" s="20">
        <v>3.0710000000000002</v>
      </c>
      <c r="E27" s="462">
        <v>30.51</v>
      </c>
    </row>
    <row r="28" spans="1:7" ht="15.75" thickBot="1">
      <c r="A28" s="4" t="s">
        <v>20</v>
      </c>
      <c r="B28" s="5">
        <v>47.430999999999997</v>
      </c>
      <c r="C28" s="6">
        <v>1.0999999999999999E-2</v>
      </c>
      <c r="D28" s="6">
        <v>-6.9790000000000001</v>
      </c>
      <c r="E28" s="462">
        <v>40.463000000000001</v>
      </c>
    </row>
    <row r="29" spans="1:7" ht="15.75" thickBot="1">
      <c r="A29" s="4" t="s">
        <v>21</v>
      </c>
      <c r="B29" s="19">
        <v>226.84</v>
      </c>
      <c r="C29" s="20">
        <v>24.751000000000001</v>
      </c>
      <c r="D29" s="20">
        <v>76.209000000000003</v>
      </c>
      <c r="E29" s="462">
        <v>327.8</v>
      </c>
    </row>
    <row r="30" spans="1:7" ht="15.75" thickBot="1">
      <c r="A30" s="4" t="s">
        <v>22</v>
      </c>
      <c r="B30" s="5">
        <v>434.07900000000001</v>
      </c>
      <c r="C30" s="6">
        <v>72.076999999999998</v>
      </c>
      <c r="D30" s="6">
        <v>288.07799999999997</v>
      </c>
      <c r="E30" s="462">
        <v>794.23400000000004</v>
      </c>
    </row>
    <row r="31" spans="1:7">
      <c r="A31" s="8" t="s">
        <v>23</v>
      </c>
      <c r="B31" s="9">
        <v>192.29300000000001</v>
      </c>
      <c r="C31" s="10">
        <v>3.835</v>
      </c>
      <c r="D31" s="10">
        <v>56.694000000000003</v>
      </c>
      <c r="E31" s="463">
        <v>252.822</v>
      </c>
    </row>
    <row r="32" spans="1:7" ht="15.75" thickBot="1">
      <c r="A32" s="14" t="s">
        <v>24</v>
      </c>
      <c r="B32" s="15">
        <v>241.786</v>
      </c>
      <c r="C32" s="16">
        <v>68.242000000000004</v>
      </c>
      <c r="D32" s="16">
        <v>231.38399999999999</v>
      </c>
      <c r="E32" s="463">
        <v>541.41200000000003</v>
      </c>
    </row>
    <row r="33" spans="1:6" ht="25.5" thickBot="1">
      <c r="A33" s="4" t="s">
        <v>25</v>
      </c>
      <c r="B33" s="5">
        <v>-1480.6489999999999</v>
      </c>
      <c r="C33" s="6">
        <v>-151.81899999999999</v>
      </c>
      <c r="D33" s="6">
        <v>-824.43899999999996</v>
      </c>
      <c r="E33" s="462">
        <v>-2456.9070000000002</v>
      </c>
    </row>
    <row r="34" spans="1:6">
      <c r="A34" s="8" t="s">
        <v>26</v>
      </c>
      <c r="B34" s="9">
        <v>-766.76800000000003</v>
      </c>
      <c r="C34" s="10">
        <v>-94.441999999999993</v>
      </c>
      <c r="D34" s="10">
        <v>-414.37400000000002</v>
      </c>
      <c r="E34" s="463">
        <v>-1275.5840000000001</v>
      </c>
    </row>
    <row r="35" spans="1:6">
      <c r="A35" s="11" t="s">
        <v>27</v>
      </c>
      <c r="B35" s="12">
        <v>-247.11699999999999</v>
      </c>
      <c r="C35" s="13">
        <v>-14.871</v>
      </c>
      <c r="D35" s="13">
        <v>-103.985</v>
      </c>
      <c r="E35" s="463">
        <v>-365.97300000000001</v>
      </c>
    </row>
    <row r="36" spans="1:6">
      <c r="A36" s="11" t="s">
        <v>28</v>
      </c>
      <c r="B36" s="12">
        <v>-92.662999999999997</v>
      </c>
      <c r="C36" s="13">
        <v>-13.595000000000001</v>
      </c>
      <c r="D36" s="13">
        <v>-58.822000000000003</v>
      </c>
      <c r="E36" s="463">
        <v>-165.08</v>
      </c>
    </row>
    <row r="37" spans="1:6">
      <c r="A37" s="11" t="s">
        <v>29</v>
      </c>
      <c r="B37" s="12">
        <v>-287.86200000000002</v>
      </c>
      <c r="C37" s="13">
        <v>-20.07</v>
      </c>
      <c r="D37" s="13">
        <v>-197.596</v>
      </c>
      <c r="E37" s="463">
        <v>-505.52800000000002</v>
      </c>
    </row>
    <row r="38" spans="1:6">
      <c r="A38" s="11" t="s">
        <v>30</v>
      </c>
      <c r="B38" s="12">
        <v>-15.87</v>
      </c>
      <c r="C38" s="13">
        <v>-1.9339999999999999</v>
      </c>
      <c r="D38" s="13">
        <v>-12.78</v>
      </c>
      <c r="E38" s="463">
        <v>-30.584</v>
      </c>
    </row>
    <row r="39" spans="1:6" ht="15.75" thickBot="1">
      <c r="A39" s="11" t="s">
        <v>31</v>
      </c>
      <c r="B39" s="15">
        <v>-70.369</v>
      </c>
      <c r="C39" s="16">
        <v>-6.907</v>
      </c>
      <c r="D39" s="16">
        <v>-36.881999999999998</v>
      </c>
      <c r="E39" s="463">
        <v>-114.158</v>
      </c>
    </row>
    <row r="40" spans="1:6" ht="15.75" thickBot="1">
      <c r="A40" s="4" t="s">
        <v>32</v>
      </c>
      <c r="B40" s="5">
        <v>-68.771000000000001</v>
      </c>
      <c r="C40" s="6">
        <v>-9.9459999999999997</v>
      </c>
      <c r="D40" s="6">
        <v>-76.408000000000001</v>
      </c>
      <c r="E40" s="462">
        <v>-155.125</v>
      </c>
    </row>
    <row r="41" spans="1:6">
      <c r="A41" s="8" t="s">
        <v>33</v>
      </c>
      <c r="B41" s="9">
        <v>-67.061999999999998</v>
      </c>
      <c r="C41" s="10">
        <v>-9.1950000000000003</v>
      </c>
      <c r="D41" s="10">
        <v>-75.391000000000005</v>
      </c>
      <c r="E41" s="463">
        <v>-151.648</v>
      </c>
    </row>
    <row r="42" spans="1:6" ht="15.75" thickBot="1">
      <c r="A42" s="14" t="s">
        <v>34</v>
      </c>
      <c r="B42" s="15">
        <v>-1.7090000000000001</v>
      </c>
      <c r="C42" s="16">
        <v>-0.751</v>
      </c>
      <c r="D42" s="16">
        <v>-1.0169999999999999</v>
      </c>
      <c r="E42" s="463">
        <v>-3.4769999999999999</v>
      </c>
    </row>
    <row r="43" spans="1:6" ht="15.75" thickBot="1">
      <c r="A43" s="4" t="s">
        <v>41</v>
      </c>
      <c r="B43" s="5">
        <v>449.98099999999999</v>
      </c>
      <c r="C43" s="6">
        <v>227.84299999999999</v>
      </c>
      <c r="D43" s="6">
        <v>268.75900000000001</v>
      </c>
      <c r="E43" s="462">
        <v>946.58299999999997</v>
      </c>
      <c r="F43" s="17"/>
    </row>
    <row r="44" spans="1:6" ht="15.75" hidden="1" thickBot="1">
      <c r="A44" s="21"/>
      <c r="B44" s="5"/>
      <c r="C44" s="6"/>
      <c r="D44" s="6"/>
      <c r="E44" s="7"/>
    </row>
    <row r="45" spans="1:6" ht="15.75" hidden="1" thickBot="1">
      <c r="A45" s="22" t="s">
        <v>35</v>
      </c>
      <c r="B45" s="23"/>
      <c r="C45" s="24"/>
      <c r="D45" s="24"/>
      <c r="E45" s="25"/>
    </row>
    <row r="46" spans="1:6" ht="15.75" hidden="1" thickBot="1">
      <c r="A46" s="26"/>
      <c r="B46" s="29"/>
      <c r="C46" s="27"/>
      <c r="D46" s="27"/>
      <c r="E46" s="28"/>
    </row>
    <row r="47" spans="1:6" ht="25.5" hidden="1" thickBot="1">
      <c r="A47" s="30" t="s">
        <v>42</v>
      </c>
      <c r="B47" s="5"/>
      <c r="C47" s="6"/>
      <c r="D47" s="6"/>
      <c r="E47" s="7"/>
    </row>
    <row r="48" spans="1:6">
      <c r="B48" s="31"/>
      <c r="C48" s="31"/>
      <c r="D48" s="31"/>
      <c r="E48" s="32"/>
    </row>
  </sheetData>
  <mergeCells count="4">
    <mergeCell ref="A2:E2"/>
    <mergeCell ref="C3:E3"/>
    <mergeCell ref="A4:A5"/>
    <mergeCell ref="B4:E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1"/>
  <sheetViews>
    <sheetView workbookViewId="0">
      <selection activeCell="L14" sqref="L14"/>
    </sheetView>
  </sheetViews>
  <sheetFormatPr defaultRowHeight="12.75"/>
  <cols>
    <col min="1" max="2" width="2.140625" style="338" customWidth="1"/>
    <col min="3" max="3" width="2.42578125" style="338" customWidth="1"/>
    <col min="4" max="4" width="65.140625" style="338" customWidth="1"/>
    <col min="5" max="5" width="14.7109375" style="338" bestFit="1" customWidth="1"/>
    <col min="6" max="6" width="14.5703125" style="338" bestFit="1" customWidth="1"/>
    <col min="7" max="7" width="12.5703125" style="338" bestFit="1" customWidth="1"/>
    <col min="8" max="8" width="8.42578125" style="360" bestFit="1" customWidth="1"/>
    <col min="9" max="9" width="9.5703125" style="338" bestFit="1" customWidth="1"/>
    <col min="10" max="11" width="10.140625" style="339" bestFit="1" customWidth="1"/>
    <col min="12" max="12" width="9.140625" style="339"/>
    <col min="13" max="13" width="11.28515625" style="339" bestFit="1" customWidth="1"/>
    <col min="14" max="33" width="9.140625" style="339"/>
    <col min="34" max="16384" width="9.140625" style="338"/>
  </cols>
  <sheetData>
    <row r="3" spans="1:9">
      <c r="D3" s="1345" t="s">
        <v>394</v>
      </c>
      <c r="E3" s="1345"/>
      <c r="F3" s="1345"/>
      <c r="G3" s="1345"/>
    </row>
    <row r="4" spans="1:9" s="339" customFormat="1" ht="13.5" thickBot="1">
      <c r="A4" s="609"/>
      <c r="B4" s="609"/>
      <c r="C4" s="609"/>
      <c r="D4" s="609"/>
      <c r="E4" s="609"/>
      <c r="F4" s="609"/>
      <c r="G4" s="1347" t="s">
        <v>395</v>
      </c>
      <c r="H4" s="1347"/>
      <c r="I4" s="338"/>
    </row>
    <row r="5" spans="1:9" s="339" customFormat="1" ht="15.75" customHeight="1" thickBot="1">
      <c r="A5" s="1197" t="s">
        <v>394</v>
      </c>
      <c r="B5" s="1197"/>
      <c r="C5" s="1197"/>
      <c r="D5" s="1348"/>
      <c r="E5" s="1337" t="s">
        <v>543</v>
      </c>
      <c r="F5" s="1337"/>
      <c r="G5" s="1337"/>
      <c r="H5" s="1338"/>
      <c r="I5" s="338"/>
    </row>
    <row r="6" spans="1:9" s="339" customFormat="1" ht="39" customHeight="1" thickBot="1">
      <c r="A6" s="1200"/>
      <c r="B6" s="1200"/>
      <c r="C6" s="1200"/>
      <c r="D6" s="1349"/>
      <c r="E6" s="559" t="s">
        <v>396</v>
      </c>
      <c r="F6" s="560" t="s">
        <v>397</v>
      </c>
      <c r="G6" s="561" t="s">
        <v>398</v>
      </c>
      <c r="H6" s="319" t="s">
        <v>399</v>
      </c>
      <c r="I6" s="338"/>
    </row>
    <row r="7" spans="1:9" s="339" customFormat="1" ht="13.5" thickBot="1">
      <c r="A7" s="1299" t="s">
        <v>400</v>
      </c>
      <c r="B7" s="1300"/>
      <c r="C7" s="1300"/>
      <c r="D7" s="1300"/>
      <c r="E7" s="562">
        <v>3187.0770000000002</v>
      </c>
      <c r="F7" s="562">
        <v>1494.723</v>
      </c>
      <c r="G7" s="563">
        <v>275.41500000000002</v>
      </c>
      <c r="H7" s="564">
        <v>4957.2150000000001</v>
      </c>
      <c r="I7" s="565"/>
    </row>
    <row r="8" spans="1:9" s="339" customFormat="1">
      <c r="A8" s="348"/>
      <c r="B8" s="1186" t="s">
        <v>401</v>
      </c>
      <c r="C8" s="1187"/>
      <c r="D8" s="1187"/>
      <c r="E8" s="566">
        <v>1473.211</v>
      </c>
      <c r="F8" s="566">
        <v>713.154</v>
      </c>
      <c r="G8" s="567">
        <v>95.191000000000003</v>
      </c>
      <c r="H8" s="568">
        <v>2281.556</v>
      </c>
      <c r="I8" s="338"/>
    </row>
    <row r="9" spans="1:9" s="339" customFormat="1">
      <c r="A9" s="352"/>
      <c r="B9" s="352"/>
      <c r="C9" s="1190" t="s">
        <v>402</v>
      </c>
      <c r="D9" s="1191"/>
      <c r="E9" s="569">
        <v>1468.27</v>
      </c>
      <c r="F9" s="569">
        <v>706.89</v>
      </c>
      <c r="G9" s="570">
        <v>95.191000000000003</v>
      </c>
      <c r="H9" s="571">
        <v>2270.3510000000001</v>
      </c>
      <c r="I9" s="338"/>
    </row>
    <row r="10" spans="1:9" s="339" customFormat="1">
      <c r="A10" s="352"/>
      <c r="B10" s="352"/>
      <c r="C10" s="1190" t="s">
        <v>403</v>
      </c>
      <c r="D10" s="1191"/>
      <c r="E10" s="569">
        <v>4.9409999999999998</v>
      </c>
      <c r="F10" s="569">
        <v>6.2640000000000002</v>
      </c>
      <c r="G10" s="570">
        <v>0</v>
      </c>
      <c r="H10" s="571">
        <v>11.205</v>
      </c>
      <c r="I10" s="338"/>
    </row>
    <row r="11" spans="1:9" s="339" customFormat="1">
      <c r="A11" s="348"/>
      <c r="B11" s="1190" t="s">
        <v>404</v>
      </c>
      <c r="C11" s="1190"/>
      <c r="D11" s="1191"/>
      <c r="E11" s="569">
        <v>115.08199999999999</v>
      </c>
      <c r="F11" s="569">
        <v>81.777000000000001</v>
      </c>
      <c r="G11" s="570">
        <v>18.372</v>
      </c>
      <c r="H11" s="571">
        <v>215.23099999999999</v>
      </c>
      <c r="I11" s="338"/>
    </row>
    <row r="12" spans="1:9" s="339" customFormat="1">
      <c r="A12" s="352"/>
      <c r="B12" s="352"/>
      <c r="C12" s="1191" t="s">
        <v>405</v>
      </c>
      <c r="D12" s="1202"/>
      <c r="E12" s="569">
        <v>112.155</v>
      </c>
      <c r="F12" s="569">
        <v>80.203000000000003</v>
      </c>
      <c r="G12" s="570">
        <v>18.372</v>
      </c>
      <c r="H12" s="571">
        <v>210.73</v>
      </c>
      <c r="I12" s="338"/>
    </row>
    <row r="13" spans="1:9" s="339" customFormat="1">
      <c r="A13" s="352"/>
      <c r="B13" s="352"/>
      <c r="C13" s="1191" t="s">
        <v>406</v>
      </c>
      <c r="D13" s="1202"/>
      <c r="E13" s="569">
        <v>2.927</v>
      </c>
      <c r="F13" s="569">
        <v>1.5740000000000001</v>
      </c>
      <c r="G13" s="570">
        <v>0</v>
      </c>
      <c r="H13" s="571">
        <v>4.5010000000000003</v>
      </c>
      <c r="I13" s="338"/>
    </row>
    <row r="14" spans="1:9" s="339" customFormat="1" ht="30" customHeight="1">
      <c r="A14" s="354"/>
      <c r="B14" s="1203" t="s">
        <v>408</v>
      </c>
      <c r="C14" s="1203"/>
      <c r="D14" s="1204"/>
      <c r="E14" s="569">
        <v>1.423</v>
      </c>
      <c r="F14" s="569">
        <v>0.36199999999999999</v>
      </c>
      <c r="G14" s="570">
        <v>0.13400000000000001</v>
      </c>
      <c r="H14" s="571">
        <v>1.919</v>
      </c>
      <c r="I14" s="338"/>
    </row>
    <row r="15" spans="1:9" s="339" customFormat="1" ht="13.5" customHeight="1">
      <c r="A15" s="348"/>
      <c r="B15" s="1190" t="s">
        <v>409</v>
      </c>
      <c r="C15" s="1190"/>
      <c r="D15" s="1191"/>
      <c r="E15" s="569">
        <v>301.84300000000002</v>
      </c>
      <c r="F15" s="569">
        <v>161.65600000000001</v>
      </c>
      <c r="G15" s="570">
        <v>53.343000000000004</v>
      </c>
      <c r="H15" s="571">
        <v>516.84199999999998</v>
      </c>
      <c r="I15" s="338"/>
    </row>
    <row r="16" spans="1:9" s="339" customFormat="1">
      <c r="A16" s="352"/>
      <c r="B16" s="352"/>
      <c r="C16" s="1191" t="s">
        <v>410</v>
      </c>
      <c r="D16" s="1202"/>
      <c r="E16" s="569">
        <v>237.72300000000001</v>
      </c>
      <c r="F16" s="569">
        <v>121.914</v>
      </c>
      <c r="G16" s="570">
        <v>51.073999999999998</v>
      </c>
      <c r="H16" s="571">
        <v>410.71100000000001</v>
      </c>
      <c r="I16" s="338"/>
    </row>
    <row r="17" spans="1:8">
      <c r="A17" s="352"/>
      <c r="B17" s="352"/>
      <c r="C17" s="1191" t="s">
        <v>411</v>
      </c>
      <c r="D17" s="1202"/>
      <c r="E17" s="569">
        <v>52.442</v>
      </c>
      <c r="F17" s="569">
        <v>38.401000000000003</v>
      </c>
      <c r="G17" s="570">
        <v>1.776</v>
      </c>
      <c r="H17" s="571">
        <v>92.619</v>
      </c>
    </row>
    <row r="18" spans="1:8">
      <c r="A18" s="352"/>
      <c r="B18" s="352"/>
      <c r="C18" s="1191" t="s">
        <v>412</v>
      </c>
      <c r="D18" s="1202"/>
      <c r="E18" s="569">
        <v>11.218999999999999</v>
      </c>
      <c r="F18" s="569">
        <v>0</v>
      </c>
      <c r="G18" s="570">
        <v>0</v>
      </c>
      <c r="H18" s="571">
        <v>11.218999999999999</v>
      </c>
    </row>
    <row r="19" spans="1:8">
      <c r="A19" s="352"/>
      <c r="B19" s="352"/>
      <c r="C19" s="1191" t="s">
        <v>413</v>
      </c>
      <c r="D19" s="1202"/>
      <c r="E19" s="569">
        <v>9.1999999999999998E-2</v>
      </c>
      <c r="F19" s="569">
        <v>0</v>
      </c>
      <c r="G19" s="570">
        <v>0</v>
      </c>
      <c r="H19" s="571">
        <v>9.1999999999999998E-2</v>
      </c>
    </row>
    <row r="20" spans="1:8">
      <c r="A20" s="352"/>
      <c r="B20" s="352"/>
      <c r="C20" s="1191" t="s">
        <v>414</v>
      </c>
      <c r="D20" s="1202"/>
      <c r="E20" s="569">
        <v>0</v>
      </c>
      <c r="F20" s="569">
        <v>0</v>
      </c>
      <c r="G20" s="569">
        <v>0</v>
      </c>
      <c r="H20" s="571">
        <v>0</v>
      </c>
    </row>
    <row r="21" spans="1:8" ht="12.75" customHeight="1">
      <c r="A21" s="352"/>
      <c r="B21" s="352"/>
      <c r="C21" s="1191" t="s">
        <v>415</v>
      </c>
      <c r="D21" s="1202"/>
      <c r="E21" s="569">
        <v>0.36699999999999999</v>
      </c>
      <c r="F21" s="569">
        <v>1.341</v>
      </c>
      <c r="G21" s="570">
        <v>0.49299999999999999</v>
      </c>
      <c r="H21" s="571">
        <v>2.2010000000000001</v>
      </c>
    </row>
    <row r="22" spans="1:8">
      <c r="A22" s="352"/>
      <c r="B22" s="1191" t="s">
        <v>416</v>
      </c>
      <c r="C22" s="1202"/>
      <c r="D22" s="1202"/>
      <c r="E22" s="569">
        <v>1185.8499999999999</v>
      </c>
      <c r="F22" s="569">
        <v>508.76499999999999</v>
      </c>
      <c r="G22" s="570">
        <v>99.626999999999995</v>
      </c>
      <c r="H22" s="571">
        <v>1794.242</v>
      </c>
    </row>
    <row r="23" spans="1:8" ht="15" customHeight="1">
      <c r="A23" s="352"/>
      <c r="B23" s="352"/>
      <c r="C23" s="1206" t="s">
        <v>417</v>
      </c>
      <c r="D23" s="1267"/>
      <c r="E23" s="569">
        <v>2.5049999999999999</v>
      </c>
      <c r="F23" s="569">
        <v>116.914</v>
      </c>
      <c r="G23" s="570">
        <v>0.52</v>
      </c>
      <c r="H23" s="571">
        <v>119.93899999999999</v>
      </c>
    </row>
    <row r="24" spans="1:8">
      <c r="A24" s="352"/>
      <c r="B24" s="352"/>
      <c r="C24" s="1191" t="s">
        <v>418</v>
      </c>
      <c r="D24" s="1202"/>
      <c r="E24" s="569">
        <v>1183.345</v>
      </c>
      <c r="F24" s="569">
        <v>391.851</v>
      </c>
      <c r="G24" s="570">
        <v>99.106999999999999</v>
      </c>
      <c r="H24" s="571">
        <v>1674.3030000000001</v>
      </c>
    </row>
    <row r="25" spans="1:8">
      <c r="A25" s="352"/>
      <c r="B25" s="1191" t="s">
        <v>419</v>
      </c>
      <c r="C25" s="1202"/>
      <c r="D25" s="1202"/>
      <c r="E25" s="569">
        <v>22.995000000000001</v>
      </c>
      <c r="F25" s="569">
        <v>8.1769999999999996</v>
      </c>
      <c r="G25" s="570">
        <v>2.4609999999999999</v>
      </c>
      <c r="H25" s="571">
        <v>33.633000000000003</v>
      </c>
    </row>
    <row r="26" spans="1:8" ht="12.75" customHeight="1">
      <c r="A26" s="352"/>
      <c r="B26" s="352"/>
      <c r="C26" s="1205" t="s">
        <v>420</v>
      </c>
      <c r="D26" s="1206"/>
      <c r="E26" s="569">
        <v>3.0000000000000001E-3</v>
      </c>
      <c r="F26" s="569">
        <v>1.226</v>
      </c>
      <c r="G26" s="570">
        <v>0</v>
      </c>
      <c r="H26" s="571">
        <v>1.2290000000000001</v>
      </c>
    </row>
    <row r="27" spans="1:8" ht="12.75" hidden="1" customHeight="1">
      <c r="A27" s="352"/>
      <c r="B27" s="352"/>
      <c r="C27" s="1265" t="s">
        <v>506</v>
      </c>
      <c r="D27" s="1266"/>
      <c r="E27" s="569">
        <v>0</v>
      </c>
      <c r="F27" s="569">
        <v>0</v>
      </c>
      <c r="G27" s="570">
        <v>0</v>
      </c>
      <c r="H27" s="571">
        <v>0</v>
      </c>
    </row>
    <row r="28" spans="1:8" ht="12.75" hidden="1" customHeight="1">
      <c r="A28" s="352"/>
      <c r="B28" s="352"/>
      <c r="C28" s="1265" t="s">
        <v>507</v>
      </c>
      <c r="D28" s="1266"/>
      <c r="E28" s="569">
        <v>0</v>
      </c>
      <c r="F28" s="569">
        <v>0</v>
      </c>
      <c r="G28" s="570">
        <v>0</v>
      </c>
      <c r="H28" s="571">
        <v>0</v>
      </c>
    </row>
    <row r="29" spans="1:8">
      <c r="A29" s="352"/>
      <c r="B29" s="352"/>
      <c r="C29" s="1203" t="s">
        <v>423</v>
      </c>
      <c r="D29" s="1204"/>
      <c r="E29" s="569">
        <v>22.992000000000001</v>
      </c>
      <c r="F29" s="569">
        <v>6.95</v>
      </c>
      <c r="G29" s="570">
        <v>2.427</v>
      </c>
      <c r="H29" s="571">
        <v>32.369</v>
      </c>
    </row>
    <row r="30" spans="1:8">
      <c r="A30" s="352"/>
      <c r="B30" s="352"/>
      <c r="C30" s="1207" t="s">
        <v>424</v>
      </c>
      <c r="D30" s="1208"/>
      <c r="E30" s="569">
        <v>0</v>
      </c>
      <c r="F30" s="569">
        <v>1E-3</v>
      </c>
      <c r="G30" s="570">
        <v>3.4000000000000002E-2</v>
      </c>
      <c r="H30" s="571">
        <v>3.5000000000000003E-2</v>
      </c>
    </row>
    <row r="31" spans="1:8" ht="28.5" customHeight="1" thickBot="1">
      <c r="A31" s="572"/>
      <c r="B31" s="1209" t="s">
        <v>425</v>
      </c>
      <c r="C31" s="1210"/>
      <c r="D31" s="1301"/>
      <c r="E31" s="573">
        <v>86.673000000000002</v>
      </c>
      <c r="F31" s="573">
        <v>20.832000000000001</v>
      </c>
      <c r="G31" s="574">
        <v>6.2869999999999999</v>
      </c>
      <c r="H31" s="575">
        <v>113.792</v>
      </c>
    </row>
    <row r="32" spans="1:8" ht="15" customHeight="1" thickBot="1">
      <c r="A32" s="1334" t="s">
        <v>508</v>
      </c>
      <c r="B32" s="1290"/>
      <c r="C32" s="1290"/>
      <c r="D32" s="1290"/>
      <c r="E32" s="576">
        <v>-1424.297</v>
      </c>
      <c r="F32" s="562">
        <v>-672.03399999999999</v>
      </c>
      <c r="G32" s="563">
        <v>-159.88900000000001</v>
      </c>
      <c r="H32" s="564">
        <v>-2256.2199999999998</v>
      </c>
    </row>
    <row r="33" spans="1:8">
      <c r="A33" s="577"/>
      <c r="B33" s="1213" t="s">
        <v>427</v>
      </c>
      <c r="C33" s="1213"/>
      <c r="D33" s="1186"/>
      <c r="E33" s="566">
        <v>-142.94200000000001</v>
      </c>
      <c r="F33" s="566">
        <v>-120.152</v>
      </c>
      <c r="G33" s="567">
        <v>-15.388999999999999</v>
      </c>
      <c r="H33" s="568">
        <v>-278.483</v>
      </c>
    </row>
    <row r="34" spans="1:8" ht="12.75" customHeight="1">
      <c r="A34" s="352"/>
      <c r="B34" s="352"/>
      <c r="C34" s="1190" t="s">
        <v>428</v>
      </c>
      <c r="D34" s="1191"/>
      <c r="E34" s="569">
        <v>-134.62200000000001</v>
      </c>
      <c r="F34" s="569">
        <v>-109.355</v>
      </c>
      <c r="G34" s="570">
        <v>-14.202</v>
      </c>
      <c r="H34" s="571">
        <v>-258.17899999999997</v>
      </c>
    </row>
    <row r="35" spans="1:8">
      <c r="A35" s="352"/>
      <c r="B35" s="352"/>
      <c r="C35" s="1190" t="s">
        <v>429</v>
      </c>
      <c r="D35" s="1191"/>
      <c r="E35" s="569">
        <v>-8.32</v>
      </c>
      <c r="F35" s="569">
        <v>-10.797000000000001</v>
      </c>
      <c r="G35" s="570">
        <v>-1.1870000000000001</v>
      </c>
      <c r="H35" s="571">
        <v>-20.303999999999998</v>
      </c>
    </row>
    <row r="36" spans="1:8">
      <c r="A36" s="348"/>
      <c r="B36" s="1190" t="s">
        <v>430</v>
      </c>
      <c r="C36" s="1190"/>
      <c r="D36" s="1191"/>
      <c r="E36" s="569">
        <v>-7.8259999999999996</v>
      </c>
      <c r="F36" s="569">
        <v>-4.2160000000000002</v>
      </c>
      <c r="G36" s="570">
        <v>-0.45500000000000002</v>
      </c>
      <c r="H36" s="571">
        <v>-12.497</v>
      </c>
    </row>
    <row r="37" spans="1:8">
      <c r="A37" s="352"/>
      <c r="B37" s="352"/>
      <c r="C37" s="1191" t="s">
        <v>431</v>
      </c>
      <c r="D37" s="1202"/>
      <c r="E37" s="569">
        <v>-7.819</v>
      </c>
      <c r="F37" s="569">
        <v>-4.2160000000000002</v>
      </c>
      <c r="G37" s="570">
        <v>-0.44700000000000001</v>
      </c>
      <c r="H37" s="571">
        <v>-12.481999999999999</v>
      </c>
    </row>
    <row r="38" spans="1:8">
      <c r="A38" s="352"/>
      <c r="B38" s="352"/>
      <c r="C38" s="1191" t="s">
        <v>514</v>
      </c>
      <c r="D38" s="1202"/>
      <c r="E38" s="569">
        <v>-5.0000000000000001E-3</v>
      </c>
      <c r="F38" s="569">
        <v>0</v>
      </c>
      <c r="G38" s="570">
        <v>-8.0000000000000002E-3</v>
      </c>
      <c r="H38" s="571">
        <v>-1.2999999999999999E-2</v>
      </c>
    </row>
    <row r="39" spans="1:8">
      <c r="A39" s="352"/>
      <c r="B39" s="352"/>
      <c r="C39" s="1207" t="s">
        <v>433</v>
      </c>
      <c r="D39" s="1208"/>
      <c r="E39" s="569">
        <v>-2E-3</v>
      </c>
      <c r="F39" s="569">
        <v>0</v>
      </c>
      <c r="G39" s="570">
        <v>0</v>
      </c>
      <c r="H39" s="571">
        <v>-2E-3</v>
      </c>
    </row>
    <row r="40" spans="1:8" ht="31.5" customHeight="1">
      <c r="A40" s="354"/>
      <c r="B40" s="1203" t="s">
        <v>434</v>
      </c>
      <c r="C40" s="1203"/>
      <c r="D40" s="1204"/>
      <c r="E40" s="569">
        <v>-8.6839999999999993</v>
      </c>
      <c r="F40" s="569">
        <v>-4.1100000000000003</v>
      </c>
      <c r="G40" s="570">
        <v>-1.4139999999999999</v>
      </c>
      <c r="H40" s="571">
        <v>-14.208</v>
      </c>
    </row>
    <row r="41" spans="1:8">
      <c r="A41" s="348"/>
      <c r="B41" s="1190" t="s">
        <v>435</v>
      </c>
      <c r="C41" s="1190"/>
      <c r="D41" s="1191"/>
      <c r="E41" s="569">
        <v>-111.821</v>
      </c>
      <c r="F41" s="569">
        <v>-80.655000000000001</v>
      </c>
      <c r="G41" s="570">
        <v>-17.977</v>
      </c>
      <c r="H41" s="571">
        <v>-210.453</v>
      </c>
    </row>
    <row r="42" spans="1:8">
      <c r="A42" s="352"/>
      <c r="B42" s="352"/>
      <c r="C42" s="1191" t="s">
        <v>436</v>
      </c>
      <c r="D42" s="1202"/>
      <c r="E42" s="569">
        <v>-0.16500000000000001</v>
      </c>
      <c r="F42" s="569">
        <v>-0.214</v>
      </c>
      <c r="G42" s="570">
        <v>-1.9E-2</v>
      </c>
      <c r="H42" s="571">
        <v>-0.39800000000000002</v>
      </c>
    </row>
    <row r="43" spans="1:8">
      <c r="A43" s="352"/>
      <c r="B43" s="352"/>
      <c r="C43" s="1191" t="s">
        <v>437</v>
      </c>
      <c r="D43" s="1202"/>
      <c r="E43" s="569">
        <v>-69.397000000000006</v>
      </c>
      <c r="F43" s="569">
        <v>-18.291</v>
      </c>
      <c r="G43" s="570">
        <v>-1.272</v>
      </c>
      <c r="H43" s="571">
        <v>-88.96</v>
      </c>
    </row>
    <row r="44" spans="1:8">
      <c r="A44" s="352"/>
      <c r="B44" s="352"/>
      <c r="C44" s="1191" t="s">
        <v>438</v>
      </c>
      <c r="D44" s="1202"/>
      <c r="E44" s="569">
        <v>-0.68899999999999995</v>
      </c>
      <c r="F44" s="569">
        <v>-0.46899999999999997</v>
      </c>
      <c r="G44" s="570">
        <v>0</v>
      </c>
      <c r="H44" s="571">
        <v>-1.1579999999999999</v>
      </c>
    </row>
    <row r="45" spans="1:8">
      <c r="A45" s="352"/>
      <c r="B45" s="352"/>
      <c r="C45" s="1191" t="s">
        <v>439</v>
      </c>
      <c r="D45" s="1202"/>
      <c r="E45" s="569">
        <v>-22.318999999999999</v>
      </c>
      <c r="F45" s="569">
        <v>-18.989000000000001</v>
      </c>
      <c r="G45" s="570">
        <v>-8.1999999999999993</v>
      </c>
      <c r="H45" s="571">
        <v>-49.508000000000003</v>
      </c>
    </row>
    <row r="46" spans="1:8">
      <c r="A46" s="352"/>
      <c r="B46" s="352"/>
      <c r="C46" s="1191" t="s">
        <v>440</v>
      </c>
      <c r="D46" s="1202"/>
      <c r="E46" s="569">
        <v>-12.481999999999999</v>
      </c>
      <c r="F46" s="569">
        <v>-33.667999999999999</v>
      </c>
      <c r="G46" s="570">
        <v>-5.9560000000000004</v>
      </c>
      <c r="H46" s="571">
        <v>-52.106000000000002</v>
      </c>
    </row>
    <row r="47" spans="1:8" ht="12.75" customHeight="1">
      <c r="A47" s="352"/>
      <c r="B47" s="352"/>
      <c r="C47" s="1191" t="s">
        <v>441</v>
      </c>
      <c r="D47" s="1202"/>
      <c r="E47" s="569">
        <v>-6.7690000000000001</v>
      </c>
      <c r="F47" s="569">
        <v>-9.0239999999999991</v>
      </c>
      <c r="G47" s="570">
        <v>-2.5299999999999998</v>
      </c>
      <c r="H47" s="571">
        <v>-18.323</v>
      </c>
    </row>
    <row r="48" spans="1:8">
      <c r="A48" s="352"/>
      <c r="B48" s="1190" t="s">
        <v>442</v>
      </c>
      <c r="C48" s="1190"/>
      <c r="D48" s="1191"/>
      <c r="E48" s="569">
        <v>-1028.4960000000001</v>
      </c>
      <c r="F48" s="569">
        <v>-296.41199999999998</v>
      </c>
      <c r="G48" s="570">
        <v>-106.07899999999999</v>
      </c>
      <c r="H48" s="571">
        <v>-1430.9870000000001</v>
      </c>
    </row>
    <row r="49" spans="1:33">
      <c r="A49" s="352"/>
      <c r="B49" s="352"/>
      <c r="C49" s="1207" t="s">
        <v>443</v>
      </c>
      <c r="D49" s="1208"/>
      <c r="E49" s="569">
        <v>-0.84899999999999998</v>
      </c>
      <c r="F49" s="569">
        <v>-0.11</v>
      </c>
      <c r="G49" s="570">
        <v>-8.4000000000000005E-2</v>
      </c>
      <c r="H49" s="571">
        <v>-1.0429999999999999</v>
      </c>
    </row>
    <row r="50" spans="1:33">
      <c r="A50" s="352"/>
      <c r="B50" s="352"/>
      <c r="C50" s="1191" t="s">
        <v>444</v>
      </c>
      <c r="D50" s="1202"/>
      <c r="E50" s="569">
        <v>-1027.6469999999999</v>
      </c>
      <c r="F50" s="569">
        <v>-296.30200000000002</v>
      </c>
      <c r="G50" s="570">
        <v>-105.995</v>
      </c>
      <c r="H50" s="571">
        <v>-1429.944</v>
      </c>
    </row>
    <row r="51" spans="1:33">
      <c r="A51" s="352"/>
      <c r="B51" s="1190" t="s">
        <v>445</v>
      </c>
      <c r="C51" s="1190"/>
      <c r="D51" s="1191"/>
      <c r="E51" s="569">
        <v>-124.52800000000001</v>
      </c>
      <c r="F51" s="569">
        <v>-166.489</v>
      </c>
      <c r="G51" s="570">
        <v>-18.574999999999999</v>
      </c>
      <c r="H51" s="571">
        <v>-309.59199999999998</v>
      </c>
    </row>
    <row r="52" spans="1:33" ht="12.75" customHeight="1">
      <c r="A52" s="352"/>
      <c r="B52" s="352"/>
      <c r="C52" s="1218" t="s">
        <v>446</v>
      </c>
      <c r="D52" s="1219"/>
      <c r="E52" s="569">
        <v>-8.641</v>
      </c>
      <c r="F52" s="569">
        <v>-12.972</v>
      </c>
      <c r="G52" s="570">
        <v>-2.75</v>
      </c>
      <c r="H52" s="571">
        <v>-24.363</v>
      </c>
    </row>
    <row r="53" spans="1:33" ht="12.75" customHeight="1">
      <c r="A53" s="352"/>
      <c r="B53" s="352"/>
      <c r="C53" s="1191" t="s">
        <v>447</v>
      </c>
      <c r="D53" s="1272"/>
      <c r="E53" s="569">
        <v>-8.3000000000000004E-2</v>
      </c>
      <c r="F53" s="569">
        <v>-4.2999999999999997E-2</v>
      </c>
      <c r="G53" s="570">
        <v>-1E-3</v>
      </c>
      <c r="H53" s="571">
        <v>-0.127</v>
      </c>
    </row>
    <row r="54" spans="1:33" ht="26.25" customHeight="1">
      <c r="A54" s="352"/>
      <c r="B54" s="352"/>
      <c r="C54" s="1225" t="s">
        <v>448</v>
      </c>
      <c r="D54" s="1225"/>
      <c r="E54" s="569">
        <v>-0.02</v>
      </c>
      <c r="F54" s="569">
        <v>-8.9999999999999993E-3</v>
      </c>
      <c r="G54" s="570">
        <v>0</v>
      </c>
      <c r="H54" s="571">
        <v>-2.9000000000000001E-2</v>
      </c>
    </row>
    <row r="55" spans="1:33" ht="15" customHeight="1">
      <c r="A55" s="352"/>
      <c r="B55" s="352"/>
      <c r="C55" s="1191" t="s">
        <v>449</v>
      </c>
      <c r="D55" s="1272"/>
      <c r="E55" s="569">
        <v>-101.194</v>
      </c>
      <c r="F55" s="569">
        <v>-151.02000000000001</v>
      </c>
      <c r="G55" s="570">
        <v>-13.939</v>
      </c>
      <c r="H55" s="571">
        <v>-266.15300000000002</v>
      </c>
    </row>
    <row r="56" spans="1:33" ht="14.25" customHeight="1" thickBot="1">
      <c r="A56" s="352"/>
      <c r="B56" s="352"/>
      <c r="C56" s="1218" t="s">
        <v>450</v>
      </c>
      <c r="D56" s="1302"/>
      <c r="E56" s="578">
        <v>-14.59</v>
      </c>
      <c r="F56" s="578">
        <v>-2.4449999999999998</v>
      </c>
      <c r="G56" s="579">
        <v>-1.885</v>
      </c>
      <c r="H56" s="580">
        <v>-18.920000000000002</v>
      </c>
    </row>
    <row r="57" spans="1:33" s="360" customFormat="1" ht="15.75" customHeight="1" thickBot="1">
      <c r="A57" s="1299" t="s">
        <v>451</v>
      </c>
      <c r="B57" s="1300"/>
      <c r="C57" s="1300"/>
      <c r="D57" s="1335"/>
      <c r="E57" s="581">
        <v>1762.78</v>
      </c>
      <c r="F57" s="581">
        <v>822.68899999999996</v>
      </c>
      <c r="G57" s="582">
        <v>115.526</v>
      </c>
      <c r="H57" s="583">
        <v>2700.9949999999999</v>
      </c>
      <c r="J57" s="610"/>
      <c r="K57" s="610"/>
      <c r="L57" s="610"/>
      <c r="M57" s="610"/>
      <c r="N57" s="359"/>
      <c r="O57" s="359"/>
      <c r="P57" s="359"/>
      <c r="Q57" s="359"/>
      <c r="R57" s="359"/>
      <c r="S57" s="359"/>
      <c r="T57" s="359"/>
      <c r="U57" s="359"/>
      <c r="V57" s="359"/>
      <c r="W57" s="359"/>
      <c r="X57" s="359"/>
      <c r="Y57" s="359"/>
      <c r="Z57" s="359"/>
      <c r="AA57" s="359"/>
      <c r="AB57" s="359"/>
      <c r="AC57" s="359"/>
      <c r="AD57" s="359"/>
      <c r="AE57" s="359"/>
      <c r="AF57" s="359"/>
      <c r="AG57" s="359"/>
    </row>
    <row r="58" spans="1:33" s="360" customFormat="1" ht="15.75" customHeight="1" thickBot="1">
      <c r="A58" s="443" t="s">
        <v>452</v>
      </c>
      <c r="B58" s="420"/>
      <c r="C58" s="420"/>
      <c r="D58" s="420"/>
      <c r="E58" s="581">
        <v>610.28</v>
      </c>
      <c r="F58" s="581">
        <v>203.21799999999999</v>
      </c>
      <c r="G58" s="582">
        <v>40.767000000000003</v>
      </c>
      <c r="H58" s="584">
        <v>854.26499999999999</v>
      </c>
      <c r="J58" s="359"/>
      <c r="K58" s="359"/>
      <c r="L58" s="359"/>
      <c r="M58" s="359"/>
      <c r="N58" s="359"/>
      <c r="O58" s="359"/>
      <c r="P58" s="359"/>
      <c r="Q58" s="359"/>
      <c r="R58" s="359"/>
      <c r="S58" s="359"/>
      <c r="T58" s="359"/>
      <c r="U58" s="359"/>
      <c r="V58" s="359"/>
      <c r="W58" s="359"/>
      <c r="X58" s="359"/>
      <c r="Y58" s="359"/>
      <c r="Z58" s="359"/>
      <c r="AA58" s="359"/>
      <c r="AB58" s="359"/>
      <c r="AC58" s="359"/>
      <c r="AD58" s="359"/>
      <c r="AE58" s="359"/>
      <c r="AF58" s="359"/>
      <c r="AG58" s="359"/>
    </row>
    <row r="59" spans="1:33">
      <c r="A59" s="352"/>
      <c r="B59" s="1213" t="s">
        <v>453</v>
      </c>
      <c r="C59" s="1213"/>
      <c r="D59" s="1186"/>
      <c r="E59" s="566">
        <v>739.91200000000003</v>
      </c>
      <c r="F59" s="566">
        <v>306.73500000000001</v>
      </c>
      <c r="G59" s="567">
        <v>70.984999999999999</v>
      </c>
      <c r="H59" s="585">
        <v>1117.6320000000001</v>
      </c>
    </row>
    <row r="60" spans="1:33" ht="16.5" customHeight="1" thickBot="1">
      <c r="A60" s="396"/>
      <c r="B60" s="1344" t="s">
        <v>454</v>
      </c>
      <c r="C60" s="1344"/>
      <c r="D60" s="1344"/>
      <c r="E60" s="573">
        <v>-129.63200000000001</v>
      </c>
      <c r="F60" s="573">
        <v>-103.517</v>
      </c>
      <c r="G60" s="574">
        <v>-30.218</v>
      </c>
      <c r="H60" s="575">
        <v>-263.36700000000002</v>
      </c>
    </row>
    <row r="61" spans="1:33" s="360" customFormat="1" ht="15" customHeight="1" thickBot="1">
      <c r="A61" s="1321" t="s">
        <v>455</v>
      </c>
      <c r="B61" s="1300"/>
      <c r="C61" s="1300"/>
      <c r="D61" s="1335"/>
      <c r="E61" s="562">
        <v>39.335000000000001</v>
      </c>
      <c r="F61" s="562">
        <v>4.9960000000000004</v>
      </c>
      <c r="G61" s="563">
        <v>0.76</v>
      </c>
      <c r="H61" s="586">
        <v>45.091000000000001</v>
      </c>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row>
    <row r="62" spans="1:33" ht="12.75" customHeight="1">
      <c r="A62" s="587"/>
      <c r="B62" s="1215" t="s">
        <v>456</v>
      </c>
      <c r="C62" s="1215"/>
      <c r="D62" s="1215"/>
      <c r="E62" s="566">
        <v>36.845999999999997</v>
      </c>
      <c r="F62" s="566">
        <v>6.6859999999999999</v>
      </c>
      <c r="G62" s="567">
        <v>0.76</v>
      </c>
      <c r="H62" s="585">
        <v>44.292000000000002</v>
      </c>
      <c r="J62" s="347"/>
    </row>
    <row r="63" spans="1:33">
      <c r="A63" s="352"/>
      <c r="B63" s="352"/>
      <c r="C63" s="1190" t="s">
        <v>457</v>
      </c>
      <c r="D63" s="1190"/>
      <c r="E63" s="569">
        <v>1.4999999999999999E-2</v>
      </c>
      <c r="F63" s="569">
        <v>0</v>
      </c>
      <c r="G63" s="570">
        <v>0.40899999999999997</v>
      </c>
      <c r="H63" s="571">
        <v>0.42399999999999999</v>
      </c>
    </row>
    <row r="64" spans="1:33">
      <c r="A64" s="352"/>
      <c r="B64" s="352"/>
      <c r="C64" s="1190" t="s">
        <v>458</v>
      </c>
      <c r="D64" s="1190"/>
      <c r="E64" s="569">
        <v>36.831000000000003</v>
      </c>
      <c r="F64" s="569">
        <v>6.6859999999999999</v>
      </c>
      <c r="G64" s="570">
        <v>0.35099999999999998</v>
      </c>
      <c r="H64" s="571">
        <v>43.868000000000002</v>
      </c>
    </row>
    <row r="65" spans="1:33" ht="12.75" customHeight="1">
      <c r="A65" s="348"/>
      <c r="B65" s="1203" t="s">
        <v>459</v>
      </c>
      <c r="C65" s="1203"/>
      <c r="D65" s="1203"/>
      <c r="E65" s="569">
        <v>2.1659999999999999</v>
      </c>
      <c r="F65" s="569">
        <v>-4.5519999999999996</v>
      </c>
      <c r="G65" s="588">
        <v>0</v>
      </c>
      <c r="H65" s="571">
        <v>-2.3860000000000001</v>
      </c>
    </row>
    <row r="66" spans="1:33" ht="26.25" customHeight="1">
      <c r="A66" s="352"/>
      <c r="B66" s="352"/>
      <c r="C66" s="1204" t="s">
        <v>460</v>
      </c>
      <c r="D66" s="1273"/>
      <c r="E66" s="569">
        <v>2.1659999999999999</v>
      </c>
      <c r="F66" s="569">
        <v>0</v>
      </c>
      <c r="G66" s="570">
        <v>0</v>
      </c>
      <c r="H66" s="571">
        <v>2.1659999999999999</v>
      </c>
    </row>
    <row r="67" spans="1:33" ht="27.75" customHeight="1">
      <c r="A67" s="352"/>
      <c r="B67" s="352"/>
      <c r="C67" s="1204" t="s">
        <v>461</v>
      </c>
      <c r="D67" s="1273"/>
      <c r="E67" s="569">
        <v>0</v>
      </c>
      <c r="F67" s="569">
        <v>-4.5519999999999996</v>
      </c>
      <c r="G67" s="570">
        <v>0</v>
      </c>
      <c r="H67" s="571">
        <v>-4.5519999999999996</v>
      </c>
    </row>
    <row r="68" spans="1:33" ht="15" customHeight="1">
      <c r="A68" s="348"/>
      <c r="B68" s="1203" t="s">
        <v>462</v>
      </c>
      <c r="C68" s="1203"/>
      <c r="D68" s="1203"/>
      <c r="E68" s="569">
        <v>0.159</v>
      </c>
      <c r="F68" s="569">
        <v>0</v>
      </c>
      <c r="G68" s="569">
        <v>0</v>
      </c>
      <c r="H68" s="571">
        <v>0.159</v>
      </c>
    </row>
    <row r="69" spans="1:33" ht="30" customHeight="1" thickBot="1">
      <c r="A69" s="589"/>
      <c r="B69" s="1229" t="s">
        <v>463</v>
      </c>
      <c r="C69" s="1229"/>
      <c r="D69" s="1229"/>
      <c r="E69" s="573">
        <v>0.16400000000000001</v>
      </c>
      <c r="F69" s="573">
        <v>2.8620000000000001</v>
      </c>
      <c r="G69" s="574">
        <v>0</v>
      </c>
      <c r="H69" s="580">
        <v>3.0259999999999998</v>
      </c>
    </row>
    <row r="70" spans="1:33" s="360" customFormat="1" ht="28.5" customHeight="1" thickBot="1">
      <c r="A70" s="1303" t="s">
        <v>509</v>
      </c>
      <c r="B70" s="1304"/>
      <c r="C70" s="1304"/>
      <c r="D70" s="1304"/>
      <c r="E70" s="562">
        <v>0</v>
      </c>
      <c r="F70" s="562">
        <v>0</v>
      </c>
      <c r="G70" s="563">
        <v>0</v>
      </c>
      <c r="H70" s="564">
        <v>0</v>
      </c>
      <c r="J70" s="359"/>
      <c r="K70" s="359"/>
      <c r="L70" s="359"/>
      <c r="M70" s="359"/>
      <c r="N70" s="359"/>
      <c r="O70" s="359"/>
      <c r="P70" s="359"/>
      <c r="Q70" s="359"/>
      <c r="R70" s="359"/>
      <c r="S70" s="359"/>
      <c r="T70" s="359"/>
      <c r="U70" s="359"/>
      <c r="V70" s="359"/>
      <c r="W70" s="359"/>
      <c r="X70" s="359"/>
      <c r="Y70" s="359"/>
      <c r="Z70" s="359"/>
      <c r="AA70" s="359"/>
      <c r="AB70" s="359"/>
      <c r="AC70" s="359"/>
      <c r="AD70" s="359"/>
      <c r="AE70" s="359"/>
      <c r="AF70" s="359"/>
      <c r="AG70" s="359"/>
    </row>
    <row r="71" spans="1:33" s="360" customFormat="1" ht="15" customHeight="1" thickBot="1">
      <c r="A71" s="1309" t="s">
        <v>465</v>
      </c>
      <c r="B71" s="1310"/>
      <c r="C71" s="1310"/>
      <c r="D71" s="1310"/>
      <c r="E71" s="562">
        <v>94.843000000000004</v>
      </c>
      <c r="F71" s="562">
        <v>46.896999999999998</v>
      </c>
      <c r="G71" s="563">
        <v>10.901999999999999</v>
      </c>
      <c r="H71" s="580">
        <v>152.642</v>
      </c>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row>
    <row r="72" spans="1:33">
      <c r="A72" s="593"/>
      <c r="B72" s="1213" t="s">
        <v>466</v>
      </c>
      <c r="C72" s="1213"/>
      <c r="D72" s="1213"/>
      <c r="E72" s="566">
        <v>82.447000000000003</v>
      </c>
      <c r="F72" s="566">
        <v>18.303999999999998</v>
      </c>
      <c r="G72" s="591">
        <v>10.169</v>
      </c>
      <c r="H72" s="568">
        <v>110.92</v>
      </c>
    </row>
    <row r="73" spans="1:33">
      <c r="A73" s="348"/>
      <c r="B73" s="1190" t="s">
        <v>467</v>
      </c>
      <c r="C73" s="1190"/>
      <c r="D73" s="1190"/>
      <c r="E73" s="569">
        <v>-11.176</v>
      </c>
      <c r="F73" s="569">
        <v>29.251999999999999</v>
      </c>
      <c r="G73" s="570">
        <v>1.778</v>
      </c>
      <c r="H73" s="571">
        <v>19.853999999999999</v>
      </c>
    </row>
    <row r="74" spans="1:33" ht="13.5" thickBot="1">
      <c r="A74" s="592"/>
      <c r="B74" s="1218" t="s">
        <v>468</v>
      </c>
      <c r="C74" s="1219"/>
      <c r="D74" s="1302"/>
      <c r="E74" s="573">
        <v>23.571999999999999</v>
      </c>
      <c r="F74" s="573">
        <v>-0.65900000000000003</v>
      </c>
      <c r="G74" s="574">
        <v>-1.0449999999999999</v>
      </c>
      <c r="H74" s="575">
        <v>21.867999999999999</v>
      </c>
    </row>
    <row r="75" spans="1:33" s="360" customFormat="1" ht="18.75" customHeight="1" thickBot="1">
      <c r="A75" s="1299" t="s">
        <v>469</v>
      </c>
      <c r="B75" s="1300"/>
      <c r="C75" s="1300"/>
      <c r="D75" s="1300"/>
      <c r="E75" s="562">
        <v>208.51300000000001</v>
      </c>
      <c r="F75" s="562">
        <v>52.558</v>
      </c>
      <c r="G75" s="563">
        <v>15.132999999999999</v>
      </c>
      <c r="H75" s="564">
        <v>276.20400000000001</v>
      </c>
      <c r="J75" s="359"/>
      <c r="K75" s="359"/>
      <c r="L75" s="359"/>
      <c r="M75" s="359"/>
      <c r="N75" s="359"/>
      <c r="O75" s="359"/>
      <c r="P75" s="359"/>
      <c r="Q75" s="359"/>
      <c r="R75" s="359"/>
      <c r="S75" s="359"/>
      <c r="T75" s="359"/>
      <c r="U75" s="359"/>
      <c r="V75" s="359"/>
      <c r="W75" s="359"/>
      <c r="X75" s="359"/>
      <c r="Y75" s="359"/>
      <c r="Z75" s="359"/>
      <c r="AA75" s="359"/>
      <c r="AB75" s="359"/>
      <c r="AC75" s="359"/>
      <c r="AD75" s="359"/>
      <c r="AE75" s="359"/>
      <c r="AF75" s="359"/>
      <c r="AG75" s="359"/>
    </row>
    <row r="76" spans="1:33" ht="12.75" customHeight="1">
      <c r="A76" s="577"/>
      <c r="B76" s="1249" t="s">
        <v>470</v>
      </c>
      <c r="C76" s="1250"/>
      <c r="D76" s="1318"/>
      <c r="E76" s="590">
        <v>3.4710000000000001</v>
      </c>
      <c r="F76" s="566">
        <v>2.4E-2</v>
      </c>
      <c r="G76" s="567">
        <v>0</v>
      </c>
      <c r="H76" s="568">
        <v>3.4950000000000001</v>
      </c>
    </row>
    <row r="77" spans="1:33" ht="27" customHeight="1">
      <c r="A77" s="348"/>
      <c r="B77" s="1203" t="s">
        <v>471</v>
      </c>
      <c r="C77" s="1203"/>
      <c r="D77" s="1203"/>
      <c r="E77" s="569">
        <v>6.117</v>
      </c>
      <c r="F77" s="569">
        <v>0</v>
      </c>
      <c r="G77" s="570">
        <v>0</v>
      </c>
      <c r="H77" s="571">
        <v>6.117</v>
      </c>
    </row>
    <row r="78" spans="1:33">
      <c r="A78" s="348"/>
      <c r="B78" s="1190" t="s">
        <v>472</v>
      </c>
      <c r="C78" s="1190"/>
      <c r="D78" s="1190"/>
      <c r="E78" s="569">
        <v>1.159</v>
      </c>
      <c r="F78" s="569">
        <v>1.073</v>
      </c>
      <c r="G78" s="570">
        <v>2.1000000000000001E-2</v>
      </c>
      <c r="H78" s="571">
        <v>2.2530000000000001</v>
      </c>
    </row>
    <row r="79" spans="1:33" ht="12.75" customHeight="1">
      <c r="A79" s="348"/>
      <c r="B79" s="1203" t="s">
        <v>473</v>
      </c>
      <c r="C79" s="1203"/>
      <c r="D79" s="1203"/>
      <c r="E79" s="569">
        <v>70.539000000000001</v>
      </c>
      <c r="F79" s="569">
        <v>12.153</v>
      </c>
      <c r="G79" s="570">
        <v>3.911</v>
      </c>
      <c r="H79" s="571">
        <v>86.602999999999994</v>
      </c>
    </row>
    <row r="80" spans="1:33">
      <c r="A80" s="348"/>
      <c r="B80" s="1190" t="s">
        <v>474</v>
      </c>
      <c r="C80" s="1190"/>
      <c r="D80" s="1190"/>
      <c r="E80" s="569">
        <v>0.115</v>
      </c>
      <c r="F80" s="569">
        <v>22.178999999999998</v>
      </c>
      <c r="G80" s="570">
        <v>0</v>
      </c>
      <c r="H80" s="571">
        <v>22.294</v>
      </c>
    </row>
    <row r="81" spans="1:33">
      <c r="A81" s="348"/>
      <c r="B81" s="1190" t="s">
        <v>475</v>
      </c>
      <c r="C81" s="1190"/>
      <c r="D81" s="1190"/>
      <c r="E81" s="569">
        <v>63.331000000000003</v>
      </c>
      <c r="F81" s="569">
        <v>14.045</v>
      </c>
      <c r="G81" s="570">
        <v>7.0250000000000004</v>
      </c>
      <c r="H81" s="571">
        <v>84.400999999999996</v>
      </c>
    </row>
    <row r="82" spans="1:33" ht="12.75" customHeight="1">
      <c r="A82" s="348"/>
      <c r="B82" s="1204" t="s">
        <v>476</v>
      </c>
      <c r="C82" s="1245"/>
      <c r="D82" s="1273"/>
      <c r="E82" s="569">
        <v>63.780999999999999</v>
      </c>
      <c r="F82" s="569">
        <v>2.9740000000000002</v>
      </c>
      <c r="G82" s="570">
        <v>4.0860000000000003</v>
      </c>
      <c r="H82" s="571">
        <v>70.840999999999994</v>
      </c>
    </row>
    <row r="83" spans="1:33" ht="15.75" customHeight="1" thickBot="1">
      <c r="A83" s="589"/>
      <c r="B83" s="1315" t="s">
        <v>477</v>
      </c>
      <c r="C83" s="1316"/>
      <c r="D83" s="1317"/>
      <c r="E83" s="573">
        <v>0</v>
      </c>
      <c r="F83" s="573">
        <v>0.11</v>
      </c>
      <c r="G83" s="574">
        <v>0.09</v>
      </c>
      <c r="H83" s="575">
        <v>0.2</v>
      </c>
    </row>
    <row r="84" spans="1:33" s="360" customFormat="1" ht="30.75" customHeight="1" thickBot="1">
      <c r="A84" s="1303" t="s">
        <v>478</v>
      </c>
      <c r="B84" s="1304"/>
      <c r="C84" s="1304"/>
      <c r="D84" s="1304"/>
      <c r="E84" s="562">
        <v>-1290.201</v>
      </c>
      <c r="F84" s="562">
        <v>-288.91000000000003</v>
      </c>
      <c r="G84" s="594">
        <v>-44.994999999999997</v>
      </c>
      <c r="H84" s="586">
        <v>-1624.106</v>
      </c>
      <c r="J84" s="359"/>
      <c r="K84" s="359"/>
      <c r="L84" s="359"/>
      <c r="M84" s="359"/>
      <c r="N84" s="359"/>
      <c r="O84" s="359"/>
      <c r="P84" s="359"/>
      <c r="Q84" s="359"/>
      <c r="R84" s="359"/>
      <c r="S84" s="359"/>
      <c r="T84" s="359"/>
      <c r="U84" s="359"/>
      <c r="V84" s="359"/>
      <c r="W84" s="359"/>
      <c r="X84" s="359"/>
      <c r="Y84" s="359"/>
      <c r="Z84" s="359"/>
      <c r="AA84" s="359"/>
      <c r="AB84" s="359"/>
      <c r="AC84" s="359"/>
      <c r="AD84" s="359"/>
      <c r="AE84" s="359"/>
      <c r="AF84" s="359"/>
      <c r="AG84" s="359"/>
    </row>
    <row r="85" spans="1:33" ht="25.5" customHeight="1">
      <c r="A85" s="577"/>
      <c r="B85" s="1249" t="s">
        <v>479</v>
      </c>
      <c r="C85" s="1250"/>
      <c r="D85" s="1318"/>
      <c r="E85" s="566">
        <v>-2464.973</v>
      </c>
      <c r="F85" s="566">
        <v>-712.54600000000005</v>
      </c>
      <c r="G85" s="591">
        <v>-116.846</v>
      </c>
      <c r="H85" s="585">
        <v>-3294.3649999999998</v>
      </c>
      <c r="J85" s="347"/>
      <c r="K85" s="347"/>
      <c r="L85" s="347"/>
    </row>
    <row r="86" spans="1:33" ht="27" customHeight="1">
      <c r="A86" s="352"/>
      <c r="B86" s="352"/>
      <c r="C86" s="1203" t="s">
        <v>480</v>
      </c>
      <c r="D86" s="1203"/>
      <c r="E86" s="569">
        <v>-2413.9580000000001</v>
      </c>
      <c r="F86" s="569">
        <v>-709.04100000000005</v>
      </c>
      <c r="G86" s="595">
        <v>-116.846</v>
      </c>
      <c r="H86" s="571">
        <v>-3239.8449999999998</v>
      </c>
    </row>
    <row r="87" spans="1:33" ht="27" customHeight="1">
      <c r="A87" s="352"/>
      <c r="B87" s="352"/>
      <c r="C87" s="1203" t="s">
        <v>481</v>
      </c>
      <c r="D87" s="1203"/>
      <c r="E87" s="569">
        <v>-51.015000000000001</v>
      </c>
      <c r="F87" s="569">
        <v>-3.5049999999999999</v>
      </c>
      <c r="G87" s="595">
        <v>0</v>
      </c>
      <c r="H87" s="571">
        <v>-54.52</v>
      </c>
    </row>
    <row r="88" spans="1:33" ht="29.25" customHeight="1">
      <c r="A88" s="348"/>
      <c r="B88" s="1203" t="s">
        <v>482</v>
      </c>
      <c r="C88" s="1203"/>
      <c r="D88" s="1203"/>
      <c r="E88" s="569">
        <v>1174.7719999999999</v>
      </c>
      <c r="F88" s="569">
        <v>423.63600000000002</v>
      </c>
      <c r="G88" s="588">
        <v>71.850999999999999</v>
      </c>
      <c r="H88" s="571">
        <v>1670.259</v>
      </c>
    </row>
    <row r="89" spans="1:33" ht="29.25" customHeight="1">
      <c r="A89" s="352"/>
      <c r="B89" s="352"/>
      <c r="C89" s="1203" t="s">
        <v>483</v>
      </c>
      <c r="D89" s="1203"/>
      <c r="E89" s="569">
        <v>1144.24</v>
      </c>
      <c r="F89" s="569">
        <v>421.22</v>
      </c>
      <c r="G89" s="570">
        <v>71.850999999999999</v>
      </c>
      <c r="H89" s="571">
        <v>1637.3109999999999</v>
      </c>
    </row>
    <row r="90" spans="1:33" ht="28.5" customHeight="1">
      <c r="A90" s="352"/>
      <c r="B90" s="352"/>
      <c r="C90" s="1203" t="s">
        <v>484</v>
      </c>
      <c r="D90" s="1203"/>
      <c r="E90" s="569">
        <v>30.532</v>
      </c>
      <c r="F90" s="569">
        <v>2.4159999999999999</v>
      </c>
      <c r="G90" s="570">
        <v>0</v>
      </c>
      <c r="H90" s="571">
        <v>32.948</v>
      </c>
    </row>
    <row r="91" spans="1:33" ht="13.5" thickBot="1">
      <c r="A91" s="396"/>
      <c r="B91" s="1231" t="s">
        <v>485</v>
      </c>
      <c r="C91" s="1231"/>
      <c r="D91" s="1231"/>
      <c r="E91" s="596">
        <v>0</v>
      </c>
      <c r="F91" s="597">
        <v>0</v>
      </c>
      <c r="G91" s="598">
        <v>0</v>
      </c>
      <c r="H91" s="580">
        <v>0</v>
      </c>
    </row>
    <row r="92" spans="1:33" s="360" customFormat="1" ht="13.5" customHeight="1" thickBot="1">
      <c r="A92" s="1303" t="s">
        <v>486</v>
      </c>
      <c r="B92" s="1304"/>
      <c r="C92" s="1304"/>
      <c r="D92" s="1304"/>
      <c r="E92" s="599">
        <v>-23.995000000000001</v>
      </c>
      <c r="F92" s="599">
        <v>-22.658000000000001</v>
      </c>
      <c r="G92" s="600">
        <v>-2.8319999999999999</v>
      </c>
      <c r="H92" s="564">
        <v>-49.484999999999999</v>
      </c>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row>
    <row r="93" spans="1:33" ht="28.5" customHeight="1" thickBot="1">
      <c r="A93" s="593"/>
      <c r="B93" s="1215" t="s">
        <v>487</v>
      </c>
      <c r="C93" s="1215"/>
      <c r="D93" s="1215"/>
      <c r="E93" s="590">
        <v>-23.995000000000001</v>
      </c>
      <c r="F93" s="590">
        <v>-22.658000000000001</v>
      </c>
      <c r="G93" s="591">
        <v>-2.8319999999999999</v>
      </c>
      <c r="H93" s="568">
        <v>-49.484999999999999</v>
      </c>
    </row>
    <row r="94" spans="1:33" s="360" customFormat="1" ht="13.5" thickBot="1">
      <c r="A94" s="1212" t="s">
        <v>489</v>
      </c>
      <c r="B94" s="1212"/>
      <c r="C94" s="1212"/>
      <c r="D94" s="1321"/>
      <c r="E94" s="562">
        <v>-515.23699999999997</v>
      </c>
      <c r="F94" s="601">
        <v>-338.21199999999999</v>
      </c>
      <c r="G94" s="563">
        <v>-130.614</v>
      </c>
      <c r="H94" s="586">
        <v>-984.06299999999999</v>
      </c>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s="360" customFormat="1" ht="15.75" customHeight="1" thickBot="1">
      <c r="A95" s="443" t="s">
        <v>490</v>
      </c>
      <c r="B95" s="420"/>
      <c r="C95" s="420"/>
      <c r="D95" s="421"/>
      <c r="E95" s="599">
        <v>-142.01</v>
      </c>
      <c r="F95" s="601">
        <v>-91.793000000000006</v>
      </c>
      <c r="G95" s="600">
        <v>-41.148000000000003</v>
      </c>
      <c r="H95" s="586">
        <v>-274.95100000000002</v>
      </c>
      <c r="J95" s="359"/>
      <c r="K95" s="359"/>
      <c r="L95" s="359"/>
      <c r="M95" s="359"/>
      <c r="N95" s="359"/>
      <c r="O95" s="359"/>
      <c r="P95" s="359"/>
      <c r="Q95" s="359"/>
      <c r="R95" s="359"/>
      <c r="S95" s="359"/>
      <c r="T95" s="359"/>
      <c r="U95" s="359"/>
      <c r="V95" s="359"/>
      <c r="W95" s="359"/>
      <c r="X95" s="359"/>
      <c r="Y95" s="359"/>
      <c r="Z95" s="359"/>
      <c r="AA95" s="359"/>
      <c r="AB95" s="359"/>
      <c r="AC95" s="359"/>
      <c r="AD95" s="359"/>
      <c r="AE95" s="359"/>
      <c r="AF95" s="359"/>
      <c r="AG95" s="359"/>
    </row>
    <row r="96" spans="1:33" s="360" customFormat="1" ht="15.75" customHeight="1" thickBot="1">
      <c r="A96" s="1323" t="s">
        <v>491</v>
      </c>
      <c r="B96" s="1323"/>
      <c r="C96" s="1323"/>
      <c r="D96" s="1324"/>
      <c r="E96" s="576">
        <v>-735.548</v>
      </c>
      <c r="F96" s="562">
        <v>-429.89100000000002</v>
      </c>
      <c r="G96" s="602">
        <v>-161.02099999999999</v>
      </c>
      <c r="H96" s="564">
        <v>-1326.46</v>
      </c>
      <c r="J96" s="359"/>
      <c r="K96" s="359"/>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c r="A97" s="593"/>
      <c r="B97" s="1213" t="s">
        <v>516</v>
      </c>
      <c r="C97" s="1213"/>
      <c r="D97" s="1213"/>
      <c r="E97" s="566">
        <v>-409.995</v>
      </c>
      <c r="F97" s="566">
        <v>-324.91800000000001</v>
      </c>
      <c r="G97" s="567">
        <v>-135.572</v>
      </c>
      <c r="H97" s="568">
        <v>-870.48500000000001</v>
      </c>
    </row>
    <row r="98" spans="1:33">
      <c r="A98" s="348"/>
      <c r="B98" s="1190" t="s">
        <v>493</v>
      </c>
      <c r="C98" s="1190"/>
      <c r="D98" s="1190"/>
      <c r="E98" s="569">
        <v>-222.04599999999999</v>
      </c>
      <c r="F98" s="569">
        <v>-61.265000000000001</v>
      </c>
      <c r="G98" s="570">
        <v>-15.085000000000001</v>
      </c>
      <c r="H98" s="571">
        <v>-298.39600000000002</v>
      </c>
    </row>
    <row r="99" spans="1:33" hidden="1">
      <c r="A99" s="348"/>
      <c r="B99" s="1297" t="s">
        <v>511</v>
      </c>
      <c r="C99" s="1297"/>
      <c r="D99" s="1339"/>
      <c r="E99" s="569">
        <v>0</v>
      </c>
      <c r="F99" s="569">
        <v>0</v>
      </c>
      <c r="G99" s="570">
        <v>0</v>
      </c>
      <c r="H99" s="571">
        <v>0</v>
      </c>
    </row>
    <row r="100" spans="1:33">
      <c r="A100" s="348"/>
      <c r="B100" s="1276" t="s">
        <v>494</v>
      </c>
      <c r="C100" s="1276"/>
      <c r="D100" s="1277"/>
      <c r="E100" s="569">
        <v>0</v>
      </c>
      <c r="F100" s="569">
        <v>0</v>
      </c>
      <c r="G100" s="570">
        <v>0</v>
      </c>
      <c r="H100" s="571">
        <v>0</v>
      </c>
    </row>
    <row r="101" spans="1:33" ht="12.75" customHeight="1">
      <c r="A101" s="348"/>
      <c r="B101" s="1203" t="s">
        <v>495</v>
      </c>
      <c r="C101" s="1203"/>
      <c r="D101" s="1203"/>
      <c r="E101" s="569">
        <v>-77.417000000000002</v>
      </c>
      <c r="F101" s="569">
        <v>-16.190999999999999</v>
      </c>
      <c r="G101" s="570">
        <v>-2.31</v>
      </c>
      <c r="H101" s="571">
        <v>-95.918000000000006</v>
      </c>
    </row>
    <row r="102" spans="1:33">
      <c r="A102" s="348"/>
      <c r="B102" s="1190" t="s">
        <v>496</v>
      </c>
      <c r="C102" s="1190"/>
      <c r="D102" s="1190"/>
      <c r="E102" s="569">
        <v>-0.95</v>
      </c>
      <c r="F102" s="569">
        <v>-3.1320000000000001</v>
      </c>
      <c r="G102" s="570">
        <v>0</v>
      </c>
      <c r="H102" s="571">
        <v>-4.0819999999999999</v>
      </c>
    </row>
    <row r="103" spans="1:33">
      <c r="A103" s="348"/>
      <c r="B103" s="1190" t="s">
        <v>497</v>
      </c>
      <c r="C103" s="1190"/>
      <c r="D103" s="1190"/>
      <c r="E103" s="569">
        <v>-22.553999999999998</v>
      </c>
      <c r="F103" s="569">
        <v>-24.085000000000001</v>
      </c>
      <c r="G103" s="570">
        <v>-7.7370000000000001</v>
      </c>
      <c r="H103" s="571">
        <v>-54.375999999999998</v>
      </c>
    </row>
    <row r="104" spans="1:33" ht="16.5" customHeight="1" thickBot="1">
      <c r="A104" s="592"/>
      <c r="B104" s="1330" t="s">
        <v>498</v>
      </c>
      <c r="C104" s="1330"/>
      <c r="D104" s="1330"/>
      <c r="E104" s="578">
        <v>-2.5859999999999999</v>
      </c>
      <c r="F104" s="573">
        <v>-0.3</v>
      </c>
      <c r="G104" s="574">
        <v>-0.317</v>
      </c>
      <c r="H104" s="575">
        <v>-3.2029999999999998</v>
      </c>
    </row>
    <row r="105" spans="1:33" s="360" customFormat="1" ht="13.5" thickBot="1">
      <c r="A105" s="1299" t="s">
        <v>518</v>
      </c>
      <c r="B105" s="1300"/>
      <c r="C105" s="1300"/>
      <c r="D105" s="1300"/>
      <c r="E105" s="581">
        <v>0</v>
      </c>
      <c r="F105" s="562">
        <v>0</v>
      </c>
      <c r="G105" s="563">
        <v>0</v>
      </c>
      <c r="H105" s="564">
        <v>0</v>
      </c>
      <c r="I105" s="603"/>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row>
    <row r="106" spans="1:33" s="360" customFormat="1" ht="13.5" thickBot="1">
      <c r="A106" s="1299" t="s">
        <v>513</v>
      </c>
      <c r="B106" s="1300"/>
      <c r="C106" s="1300"/>
      <c r="D106" s="1300"/>
      <c r="E106" s="581">
        <f>E57+E58+E61+E71+E75+E84+E92+E94+E95+E96</f>
        <v>8.7599999999998772</v>
      </c>
      <c r="F106" s="562">
        <f>F57+F58+F61+F71+F75+F84+F92+F94+F95+F96</f>
        <v>-41.106000000000165</v>
      </c>
      <c r="G106" s="563">
        <f>G57+G58+G61+G71+G75+G84+G92+G94+G95+G96</f>
        <v>-197.52199999999999</v>
      </c>
      <c r="H106" s="564">
        <f>H57+H58+H61+H71+H75+H84+H92+H94+H95+H96</f>
        <v>-229.86800000000085</v>
      </c>
      <c r="I106" s="603"/>
      <c r="J106" s="359"/>
      <c r="K106" s="359"/>
      <c r="L106" s="359"/>
      <c r="M106" s="359"/>
      <c r="N106" s="359"/>
      <c r="O106" s="359"/>
      <c r="P106" s="359"/>
      <c r="Q106" s="359"/>
      <c r="R106" s="359"/>
      <c r="S106" s="359"/>
      <c r="T106" s="359"/>
      <c r="U106" s="359"/>
      <c r="V106" s="359"/>
      <c r="W106" s="359"/>
      <c r="X106" s="359"/>
      <c r="Y106" s="359"/>
      <c r="Z106" s="359"/>
      <c r="AA106" s="359"/>
      <c r="AB106" s="359"/>
      <c r="AC106" s="359"/>
      <c r="AD106" s="359"/>
      <c r="AE106" s="359"/>
      <c r="AF106" s="359"/>
      <c r="AG106" s="359"/>
    </row>
    <row r="107" spans="1:33">
      <c r="E107" s="565"/>
      <c r="F107" s="565"/>
      <c r="G107" s="565"/>
      <c r="H107" s="565"/>
    </row>
    <row r="108" spans="1:33">
      <c r="E108" s="607"/>
      <c r="F108" s="607"/>
      <c r="G108" s="607"/>
      <c r="H108" s="607"/>
    </row>
    <row r="109" spans="1:33">
      <c r="B109" s="1329" t="s">
        <v>515</v>
      </c>
      <c r="C109" s="1329"/>
      <c r="D109" s="1329"/>
      <c r="E109" s="1329"/>
      <c r="F109" s="1329"/>
      <c r="G109" s="608"/>
      <c r="H109" s="608"/>
    </row>
    <row r="110" spans="1:33">
      <c r="E110" s="565"/>
      <c r="F110" s="565"/>
      <c r="G110" s="565"/>
      <c r="H110" s="565"/>
    </row>
    <row r="111" spans="1:33">
      <c r="E111" s="565"/>
      <c r="F111" s="565"/>
      <c r="G111" s="565"/>
      <c r="H111" s="565"/>
    </row>
  </sheetData>
  <mergeCells count="103">
    <mergeCell ref="B109:F109"/>
    <mergeCell ref="B101:D101"/>
    <mergeCell ref="B102:D102"/>
    <mergeCell ref="B103:D103"/>
    <mergeCell ref="B104:D104"/>
    <mergeCell ref="A105:D105"/>
    <mergeCell ref="A106:D106"/>
    <mergeCell ref="A94:D94"/>
    <mergeCell ref="A96:D96"/>
    <mergeCell ref="B97:D97"/>
    <mergeCell ref="B98:D98"/>
    <mergeCell ref="B99:D99"/>
    <mergeCell ref="B100:D100"/>
    <mergeCell ref="B88:D88"/>
    <mergeCell ref="C89:D89"/>
    <mergeCell ref="C90:D90"/>
    <mergeCell ref="B91:D91"/>
    <mergeCell ref="A92:D92"/>
    <mergeCell ref="B93:D93"/>
    <mergeCell ref="B82:D82"/>
    <mergeCell ref="B83:D83"/>
    <mergeCell ref="A84:D84"/>
    <mergeCell ref="B85:D85"/>
    <mergeCell ref="C86:D86"/>
    <mergeCell ref="C87:D87"/>
    <mergeCell ref="B76:D76"/>
    <mergeCell ref="B77:D77"/>
    <mergeCell ref="B78:D78"/>
    <mergeCell ref="B79:D79"/>
    <mergeCell ref="B80:D80"/>
    <mergeCell ref="B81:D81"/>
    <mergeCell ref="A70:D70"/>
    <mergeCell ref="A71:D71"/>
    <mergeCell ref="B72:D72"/>
    <mergeCell ref="B73:D73"/>
    <mergeCell ref="B74:D74"/>
    <mergeCell ref="A75:D75"/>
    <mergeCell ref="C64:D64"/>
    <mergeCell ref="B65:D65"/>
    <mergeCell ref="C66:D66"/>
    <mergeCell ref="C67:D67"/>
    <mergeCell ref="B68:D68"/>
    <mergeCell ref="B69:D69"/>
    <mergeCell ref="A57:D57"/>
    <mergeCell ref="B59:D59"/>
    <mergeCell ref="B60:D60"/>
    <mergeCell ref="A61:D61"/>
    <mergeCell ref="B62:D62"/>
    <mergeCell ref="C63:D63"/>
    <mergeCell ref="B51:D51"/>
    <mergeCell ref="C52:D52"/>
    <mergeCell ref="C53:D53"/>
    <mergeCell ref="C54:D54"/>
    <mergeCell ref="C55:D55"/>
    <mergeCell ref="C56:D56"/>
    <mergeCell ref="C45:D45"/>
    <mergeCell ref="C46:D46"/>
    <mergeCell ref="C47:D47"/>
    <mergeCell ref="B48:D48"/>
    <mergeCell ref="C49:D49"/>
    <mergeCell ref="C50:D50"/>
    <mergeCell ref="C39:D39"/>
    <mergeCell ref="B40:D40"/>
    <mergeCell ref="B41:D41"/>
    <mergeCell ref="C42:D42"/>
    <mergeCell ref="C43:D43"/>
    <mergeCell ref="C44:D44"/>
    <mergeCell ref="B33:D33"/>
    <mergeCell ref="C34:D34"/>
    <mergeCell ref="C35:D35"/>
    <mergeCell ref="B36:D36"/>
    <mergeCell ref="C37:D37"/>
    <mergeCell ref="C38:D38"/>
    <mergeCell ref="C27:D27"/>
    <mergeCell ref="C28:D28"/>
    <mergeCell ref="C29:D29"/>
    <mergeCell ref="C30:D30"/>
    <mergeCell ref="B31:D31"/>
    <mergeCell ref="A32:D32"/>
    <mergeCell ref="C21:D21"/>
    <mergeCell ref="B22:D22"/>
    <mergeCell ref="C23:D23"/>
    <mergeCell ref="C24:D24"/>
    <mergeCell ref="B25:D25"/>
    <mergeCell ref="C26:D26"/>
    <mergeCell ref="C18:D18"/>
    <mergeCell ref="C19:D19"/>
    <mergeCell ref="C20:D20"/>
    <mergeCell ref="C9:D9"/>
    <mergeCell ref="C10:D10"/>
    <mergeCell ref="B11:D11"/>
    <mergeCell ref="C12:D12"/>
    <mergeCell ref="C13:D13"/>
    <mergeCell ref="B14:D14"/>
    <mergeCell ref="D3:G3"/>
    <mergeCell ref="G4:H4"/>
    <mergeCell ref="A5:D6"/>
    <mergeCell ref="E5:H5"/>
    <mergeCell ref="A7:D7"/>
    <mergeCell ref="B8:D8"/>
    <mergeCell ref="B15:D15"/>
    <mergeCell ref="C16:D16"/>
    <mergeCell ref="C17:D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G113"/>
  <sheetViews>
    <sheetView zoomScale="80" zoomScaleNormal="80" workbookViewId="0">
      <selection activeCell="C32" sqref="C32:D32"/>
    </sheetView>
  </sheetViews>
  <sheetFormatPr defaultRowHeight="12.75"/>
  <cols>
    <col min="1" max="2" width="2.140625" style="338" customWidth="1"/>
    <col min="3" max="3" width="2.42578125" style="338" customWidth="1"/>
    <col min="4" max="4" width="88.28515625" style="338" customWidth="1"/>
    <col min="5" max="5" width="14.7109375" style="338" bestFit="1" customWidth="1"/>
    <col min="6" max="6" width="14.5703125" style="338" bestFit="1" customWidth="1"/>
    <col min="7" max="7" width="12.5703125" style="338" bestFit="1" customWidth="1"/>
    <col min="8" max="8" width="16.140625" style="360" customWidth="1"/>
    <col min="9" max="9" width="9.5703125" style="338" bestFit="1" customWidth="1"/>
    <col min="10" max="11" width="10.140625" style="339" bestFit="1" customWidth="1"/>
    <col min="12" max="12" width="9.140625" style="339"/>
    <col min="13" max="13" width="11.28515625" style="339" bestFit="1" customWidth="1"/>
    <col min="14" max="14" width="13.5703125" style="339" customWidth="1"/>
    <col min="15" max="33" width="9.140625" style="339"/>
    <col min="34" max="16384" width="9.140625" style="338"/>
  </cols>
  <sheetData>
    <row r="3" spans="1:15">
      <c r="D3" s="1345" t="s">
        <v>394</v>
      </c>
      <c r="E3" s="1345"/>
      <c r="F3" s="1345"/>
      <c r="G3" s="1345"/>
    </row>
    <row r="4" spans="1:15" s="339" customFormat="1" ht="13.5" thickBot="1">
      <c r="A4" s="609"/>
      <c r="B4" s="609"/>
      <c r="C4" s="609"/>
      <c r="D4" s="609"/>
      <c r="E4" s="609"/>
      <c r="F4" s="609"/>
      <c r="G4" s="1347" t="s">
        <v>395</v>
      </c>
      <c r="H4" s="1347"/>
      <c r="I4" s="338"/>
    </row>
    <row r="5" spans="1:15" s="339" customFormat="1" ht="15.75" customHeight="1" thickBot="1">
      <c r="A5" s="1197" t="s">
        <v>394</v>
      </c>
      <c r="B5" s="1197"/>
      <c r="C5" s="1197"/>
      <c r="D5" s="1348"/>
      <c r="E5" s="1337" t="s">
        <v>542</v>
      </c>
      <c r="F5" s="1337"/>
      <c r="G5" s="1337"/>
      <c r="H5" s="1338"/>
      <c r="I5" s="338"/>
    </row>
    <row r="6" spans="1:15" s="339" customFormat="1" ht="39" customHeight="1" thickBot="1">
      <c r="A6" s="1200"/>
      <c r="B6" s="1200"/>
      <c r="C6" s="1200"/>
      <c r="D6" s="1349"/>
      <c r="E6" s="559" t="s">
        <v>396</v>
      </c>
      <c r="F6" s="560" t="s">
        <v>397</v>
      </c>
      <c r="G6" s="561" t="s">
        <v>398</v>
      </c>
      <c r="H6" s="319" t="s">
        <v>399</v>
      </c>
      <c r="I6" s="338"/>
      <c r="M6" s="347"/>
      <c r="N6" s="347"/>
      <c r="O6" s="347"/>
    </row>
    <row r="7" spans="1:15" s="339" customFormat="1" ht="13.5" thickBot="1">
      <c r="A7" s="1299" t="s">
        <v>400</v>
      </c>
      <c r="B7" s="1300"/>
      <c r="C7" s="1300"/>
      <c r="D7" s="1300"/>
      <c r="E7" s="562">
        <v>6452.7849999999999</v>
      </c>
      <c r="F7" s="562">
        <v>3043.0079999999998</v>
      </c>
      <c r="G7" s="563">
        <v>559.68399999999997</v>
      </c>
      <c r="H7" s="564">
        <v>10055.477000000001</v>
      </c>
      <c r="I7" s="565"/>
      <c r="J7" s="347"/>
      <c r="K7" s="347"/>
      <c r="M7" s="347"/>
      <c r="N7" s="347"/>
      <c r="O7" s="347"/>
    </row>
    <row r="8" spans="1:15" s="339" customFormat="1">
      <c r="A8" s="348"/>
      <c r="B8" s="1186" t="s">
        <v>401</v>
      </c>
      <c r="C8" s="1187"/>
      <c r="D8" s="1187"/>
      <c r="E8" s="566">
        <v>2946.9360000000001</v>
      </c>
      <c r="F8" s="566">
        <v>1443.5989999999999</v>
      </c>
      <c r="G8" s="567">
        <v>203.41900000000001</v>
      </c>
      <c r="H8" s="568">
        <v>4593.9539999999997</v>
      </c>
      <c r="I8" s="338"/>
      <c r="J8" s="347"/>
      <c r="K8" s="347"/>
    </row>
    <row r="9" spans="1:15" s="339" customFormat="1">
      <c r="A9" s="352"/>
      <c r="B9" s="352"/>
      <c r="C9" s="1190" t="s">
        <v>402</v>
      </c>
      <c r="D9" s="1191"/>
      <c r="E9" s="569">
        <v>2937.165</v>
      </c>
      <c r="F9" s="569">
        <v>1430.4069999999999</v>
      </c>
      <c r="G9" s="570">
        <v>203.41900000000001</v>
      </c>
      <c r="H9" s="571">
        <v>4570.991</v>
      </c>
      <c r="I9" s="338"/>
      <c r="J9" s="347"/>
      <c r="K9" s="347"/>
    </row>
    <row r="10" spans="1:15" s="339" customFormat="1">
      <c r="A10" s="352"/>
      <c r="B10" s="352"/>
      <c r="C10" s="1190" t="s">
        <v>403</v>
      </c>
      <c r="D10" s="1191"/>
      <c r="E10" s="569">
        <v>9.7710000000000008</v>
      </c>
      <c r="F10" s="569">
        <v>13.192</v>
      </c>
      <c r="G10" s="570">
        <v>0</v>
      </c>
      <c r="H10" s="571">
        <v>22.963000000000001</v>
      </c>
      <c r="I10" s="338"/>
      <c r="J10" s="347"/>
      <c r="K10" s="347"/>
    </row>
    <row r="11" spans="1:15" s="339" customFormat="1">
      <c r="A11" s="348"/>
      <c r="B11" s="1190" t="s">
        <v>404</v>
      </c>
      <c r="C11" s="1190"/>
      <c r="D11" s="1191"/>
      <c r="E11" s="569">
        <v>252.68799999999999</v>
      </c>
      <c r="F11" s="569">
        <v>179.024</v>
      </c>
      <c r="G11" s="570">
        <v>54.533999999999999</v>
      </c>
      <c r="H11" s="571">
        <v>486.24599999999998</v>
      </c>
      <c r="I11" s="338"/>
      <c r="J11" s="347"/>
      <c r="K11" s="347"/>
    </row>
    <row r="12" spans="1:15" s="339" customFormat="1">
      <c r="A12" s="352"/>
      <c r="B12" s="352"/>
      <c r="C12" s="1191" t="s">
        <v>405</v>
      </c>
      <c r="D12" s="1202"/>
      <c r="E12" s="569">
        <v>246.74</v>
      </c>
      <c r="F12" s="569">
        <v>175.88399999999999</v>
      </c>
      <c r="G12" s="570">
        <v>54.533999999999999</v>
      </c>
      <c r="H12" s="571">
        <v>477.15800000000002</v>
      </c>
      <c r="I12" s="338"/>
      <c r="J12" s="347"/>
      <c r="K12" s="347"/>
    </row>
    <row r="13" spans="1:15" s="339" customFormat="1">
      <c r="A13" s="352"/>
      <c r="B13" s="352"/>
      <c r="C13" s="1191" t="s">
        <v>406</v>
      </c>
      <c r="D13" s="1202"/>
      <c r="E13" s="569">
        <v>5.9480000000000004</v>
      </c>
      <c r="F13" s="569">
        <v>3.14</v>
      </c>
      <c r="G13" s="570">
        <v>0</v>
      </c>
      <c r="H13" s="571">
        <v>9.0879999999999992</v>
      </c>
      <c r="I13" s="338"/>
      <c r="J13" s="347"/>
      <c r="K13" s="347"/>
    </row>
    <row r="14" spans="1:15" s="339" customFormat="1" ht="16.5" customHeight="1">
      <c r="A14" s="354"/>
      <c r="B14" s="1203" t="s">
        <v>408</v>
      </c>
      <c r="C14" s="1203"/>
      <c r="D14" s="1204"/>
      <c r="E14" s="569">
        <v>3.4950000000000001</v>
      </c>
      <c r="F14" s="569">
        <v>1.2829999999999999</v>
      </c>
      <c r="G14" s="570">
        <v>0.35299999999999998</v>
      </c>
      <c r="H14" s="571">
        <v>5.1310000000000002</v>
      </c>
      <c r="I14" s="338"/>
      <c r="J14" s="347"/>
      <c r="K14" s="347"/>
    </row>
    <row r="15" spans="1:15" s="339" customFormat="1" ht="13.5" customHeight="1">
      <c r="A15" s="348"/>
      <c r="B15" s="1190" t="s">
        <v>409</v>
      </c>
      <c r="C15" s="1190"/>
      <c r="D15" s="1191"/>
      <c r="E15" s="569">
        <v>569.22299999999996</v>
      </c>
      <c r="F15" s="569">
        <v>316.20400000000001</v>
      </c>
      <c r="G15" s="570">
        <v>91.885999999999996</v>
      </c>
      <c r="H15" s="571">
        <v>977.31299999999999</v>
      </c>
      <c r="I15" s="338"/>
      <c r="J15" s="347"/>
      <c r="K15" s="347"/>
    </row>
    <row r="16" spans="1:15" s="339" customFormat="1">
      <c r="A16" s="352"/>
      <c r="B16" s="352"/>
      <c r="C16" s="1191" t="s">
        <v>410</v>
      </c>
      <c r="D16" s="1202"/>
      <c r="E16" s="569">
        <v>444.97500000000002</v>
      </c>
      <c r="F16" s="569">
        <v>232.27699999999999</v>
      </c>
      <c r="G16" s="570">
        <v>86.802999999999997</v>
      </c>
      <c r="H16" s="571">
        <v>764.05499999999995</v>
      </c>
      <c r="I16" s="338"/>
      <c r="J16" s="347"/>
      <c r="K16" s="347"/>
    </row>
    <row r="17" spans="1:11">
      <c r="A17" s="352"/>
      <c r="B17" s="352"/>
      <c r="C17" s="1191" t="s">
        <v>411</v>
      </c>
      <c r="D17" s="1202"/>
      <c r="E17" s="569">
        <v>103.54600000000001</v>
      </c>
      <c r="F17" s="569">
        <v>78.915999999999997</v>
      </c>
      <c r="G17" s="570">
        <v>3.2269999999999999</v>
      </c>
      <c r="H17" s="571">
        <v>185.68899999999999</v>
      </c>
      <c r="J17" s="347"/>
      <c r="K17" s="347"/>
    </row>
    <row r="18" spans="1:11">
      <c r="A18" s="352"/>
      <c r="B18" s="352"/>
      <c r="C18" s="1191" t="s">
        <v>412</v>
      </c>
      <c r="D18" s="1202"/>
      <c r="E18" s="569">
        <v>19.718</v>
      </c>
      <c r="F18" s="569">
        <v>0</v>
      </c>
      <c r="G18" s="570">
        <v>0</v>
      </c>
      <c r="H18" s="571">
        <v>19.718</v>
      </c>
      <c r="J18" s="347"/>
      <c r="K18" s="347"/>
    </row>
    <row r="19" spans="1:11">
      <c r="A19" s="352"/>
      <c r="B19" s="352"/>
      <c r="C19" s="1191" t="s">
        <v>413</v>
      </c>
      <c r="D19" s="1202"/>
      <c r="E19" s="569">
        <v>0.17499999999999999</v>
      </c>
      <c r="F19" s="569">
        <v>2.1000000000000001E-2</v>
      </c>
      <c r="G19" s="570">
        <v>0</v>
      </c>
      <c r="H19" s="571">
        <v>0.19600000000000001</v>
      </c>
      <c r="J19" s="347"/>
      <c r="K19" s="347"/>
    </row>
    <row r="20" spans="1:11">
      <c r="A20" s="352"/>
      <c r="B20" s="352"/>
      <c r="C20" s="1191" t="s">
        <v>414</v>
      </c>
      <c r="D20" s="1202"/>
      <c r="E20" s="569">
        <v>1E-3</v>
      </c>
      <c r="F20" s="569">
        <v>0</v>
      </c>
      <c r="G20" s="569">
        <v>0</v>
      </c>
      <c r="H20" s="571">
        <v>1E-3</v>
      </c>
      <c r="J20" s="347"/>
      <c r="K20" s="347"/>
    </row>
    <row r="21" spans="1:11" ht="12.75" customHeight="1">
      <c r="A21" s="352"/>
      <c r="B21" s="352"/>
      <c r="C21" s="1191" t="s">
        <v>415</v>
      </c>
      <c r="D21" s="1202"/>
      <c r="E21" s="569">
        <v>0.80800000000000005</v>
      </c>
      <c r="F21" s="569">
        <v>4.99</v>
      </c>
      <c r="G21" s="570">
        <v>1.8560000000000001</v>
      </c>
      <c r="H21" s="571">
        <v>7.6539999999999999</v>
      </c>
      <c r="J21" s="347"/>
      <c r="K21" s="347"/>
    </row>
    <row r="22" spans="1:11">
      <c r="A22" s="352"/>
      <c r="B22" s="1191" t="s">
        <v>416</v>
      </c>
      <c r="C22" s="1202"/>
      <c r="D22" s="1202"/>
      <c r="E22" s="569">
        <v>2381.4140000000002</v>
      </c>
      <c r="F22" s="569">
        <v>1030.201</v>
      </c>
      <c r="G22" s="570">
        <v>201.8</v>
      </c>
      <c r="H22" s="571">
        <v>3613.415</v>
      </c>
      <c r="J22" s="347"/>
      <c r="K22" s="347"/>
    </row>
    <row r="23" spans="1:11" ht="15" customHeight="1">
      <c r="A23" s="352"/>
      <c r="B23" s="352"/>
      <c r="C23" s="1206" t="s">
        <v>417</v>
      </c>
      <c r="D23" s="1267"/>
      <c r="E23" s="569">
        <v>5.1580000000000004</v>
      </c>
      <c r="F23" s="569">
        <v>229.941</v>
      </c>
      <c r="G23" s="570">
        <v>1.0489999999999999</v>
      </c>
      <c r="H23" s="571">
        <v>236.148</v>
      </c>
      <c r="J23" s="347"/>
      <c r="K23" s="347"/>
    </row>
    <row r="24" spans="1:11">
      <c r="A24" s="352"/>
      <c r="B24" s="352"/>
      <c r="C24" s="1191" t="s">
        <v>418</v>
      </c>
      <c r="D24" s="1202"/>
      <c r="E24" s="569">
        <v>2376.2559999999999</v>
      </c>
      <c r="F24" s="569">
        <v>800.26</v>
      </c>
      <c r="G24" s="570">
        <v>200.751</v>
      </c>
      <c r="H24" s="571">
        <v>3377.2669999999998</v>
      </c>
      <c r="J24" s="347"/>
      <c r="K24" s="347"/>
    </row>
    <row r="25" spans="1:11">
      <c r="A25" s="352"/>
      <c r="B25" s="1191" t="s">
        <v>419</v>
      </c>
      <c r="C25" s="1202"/>
      <c r="D25" s="1202"/>
      <c r="E25" s="569">
        <v>43.648000000000003</v>
      </c>
      <c r="F25" s="569">
        <v>22.135999999999999</v>
      </c>
      <c r="G25" s="570">
        <v>4.3899999999999997</v>
      </c>
      <c r="H25" s="571">
        <v>70.174000000000007</v>
      </c>
      <c r="J25" s="347"/>
      <c r="K25" s="347"/>
    </row>
    <row r="26" spans="1:11" ht="12.75" customHeight="1">
      <c r="A26" s="352"/>
      <c r="B26" s="352"/>
      <c r="C26" s="1205" t="s">
        <v>420</v>
      </c>
      <c r="D26" s="1206"/>
      <c r="E26" s="569">
        <v>6.2E-2</v>
      </c>
      <c r="F26" s="569">
        <v>7.843</v>
      </c>
      <c r="G26" s="570">
        <v>0</v>
      </c>
      <c r="H26" s="571">
        <v>7.9050000000000002</v>
      </c>
      <c r="J26" s="347"/>
      <c r="K26" s="347"/>
    </row>
    <row r="27" spans="1:11" ht="12.75" hidden="1" customHeight="1">
      <c r="A27" s="352"/>
      <c r="B27" s="352"/>
      <c r="C27" s="1265" t="s">
        <v>506</v>
      </c>
      <c r="D27" s="1266"/>
      <c r="E27" s="569">
        <v>0</v>
      </c>
      <c r="F27" s="569">
        <v>0</v>
      </c>
      <c r="G27" s="570">
        <v>0</v>
      </c>
      <c r="H27" s="571">
        <v>0</v>
      </c>
      <c r="J27" s="347"/>
      <c r="K27" s="347"/>
    </row>
    <row r="28" spans="1:11" ht="12.75" hidden="1" customHeight="1">
      <c r="A28" s="352"/>
      <c r="B28" s="352"/>
      <c r="C28" s="1265" t="s">
        <v>507</v>
      </c>
      <c r="D28" s="1266"/>
      <c r="E28" s="569">
        <v>0</v>
      </c>
      <c r="F28" s="569">
        <v>0</v>
      </c>
      <c r="G28" s="570">
        <v>0</v>
      </c>
      <c r="H28" s="571">
        <v>0</v>
      </c>
      <c r="J28" s="347"/>
      <c r="K28" s="347"/>
    </row>
    <row r="29" spans="1:11" ht="12.75" customHeight="1">
      <c r="A29" s="615"/>
      <c r="B29" s="615"/>
      <c r="C29" s="616"/>
      <c r="D29" s="613" t="s">
        <v>528</v>
      </c>
      <c r="E29" s="617">
        <v>0</v>
      </c>
      <c r="F29" s="617">
        <v>0</v>
      </c>
      <c r="G29" s="618">
        <v>0</v>
      </c>
      <c r="H29" s="614">
        <v>0</v>
      </c>
      <c r="J29" s="347"/>
      <c r="K29" s="347"/>
    </row>
    <row r="30" spans="1:11" ht="24.75" customHeight="1">
      <c r="A30" s="615"/>
      <c r="B30" s="615"/>
      <c r="C30" s="616"/>
      <c r="D30" s="613" t="s">
        <v>529</v>
      </c>
      <c r="E30" s="617">
        <v>0</v>
      </c>
      <c r="F30" s="617">
        <v>0</v>
      </c>
      <c r="G30" s="618">
        <v>0</v>
      </c>
      <c r="H30" s="614">
        <v>0</v>
      </c>
      <c r="J30" s="347"/>
      <c r="K30" s="347"/>
    </row>
    <row r="31" spans="1:11">
      <c r="A31" s="352"/>
      <c r="B31" s="352"/>
      <c r="C31" s="1203" t="s">
        <v>423</v>
      </c>
      <c r="D31" s="1204"/>
      <c r="E31" s="569">
        <v>43.585999999999999</v>
      </c>
      <c r="F31" s="569">
        <v>14.29</v>
      </c>
      <c r="G31" s="570">
        <v>4.327</v>
      </c>
      <c r="H31" s="571">
        <v>62.203000000000003</v>
      </c>
      <c r="J31" s="347"/>
      <c r="K31" s="347"/>
    </row>
    <row r="32" spans="1:11">
      <c r="A32" s="352"/>
      <c r="B32" s="352"/>
      <c r="C32" s="1207" t="s">
        <v>424</v>
      </c>
      <c r="D32" s="1208"/>
      <c r="E32" s="569">
        <v>0</v>
      </c>
      <c r="F32" s="569">
        <v>3.0000000000000001E-3</v>
      </c>
      <c r="G32" s="570">
        <v>6.3E-2</v>
      </c>
      <c r="H32" s="571">
        <v>6.6000000000000003E-2</v>
      </c>
      <c r="J32" s="347"/>
      <c r="K32" s="347"/>
    </row>
    <row r="33" spans="1:15" ht="28.5" customHeight="1" thickBot="1">
      <c r="A33" s="572"/>
      <c r="B33" s="1209" t="s">
        <v>425</v>
      </c>
      <c r="C33" s="1210"/>
      <c r="D33" s="1301"/>
      <c r="E33" s="573">
        <v>255.381</v>
      </c>
      <c r="F33" s="573">
        <v>50.561</v>
      </c>
      <c r="G33" s="574">
        <v>3.302</v>
      </c>
      <c r="H33" s="575">
        <v>309.24400000000003</v>
      </c>
      <c r="J33" s="347"/>
      <c r="K33" s="347"/>
      <c r="M33" s="347"/>
      <c r="N33" s="347"/>
      <c r="O33" s="347"/>
    </row>
    <row r="34" spans="1:15" ht="15" customHeight="1" thickBot="1">
      <c r="A34" s="1334" t="s">
        <v>508</v>
      </c>
      <c r="B34" s="1290"/>
      <c r="C34" s="1290"/>
      <c r="D34" s="1290"/>
      <c r="E34" s="576">
        <v>-2781.752</v>
      </c>
      <c r="F34" s="562">
        <v>-1353.5250000000001</v>
      </c>
      <c r="G34" s="563">
        <v>-327.41899999999998</v>
      </c>
      <c r="H34" s="564">
        <v>-4462.6959999999999</v>
      </c>
      <c r="J34" s="347"/>
      <c r="K34" s="347"/>
      <c r="M34" s="347"/>
      <c r="N34" s="347"/>
      <c r="O34" s="347"/>
    </row>
    <row r="35" spans="1:15">
      <c r="A35" s="577"/>
      <c r="B35" s="1213" t="s">
        <v>427</v>
      </c>
      <c r="C35" s="1213"/>
      <c r="D35" s="1186"/>
      <c r="E35" s="566">
        <v>-269.46800000000002</v>
      </c>
      <c r="F35" s="566">
        <v>-229.66800000000001</v>
      </c>
      <c r="G35" s="567">
        <v>-32.087000000000003</v>
      </c>
      <c r="H35" s="568">
        <v>-531.22299999999996</v>
      </c>
      <c r="J35" s="347"/>
      <c r="K35" s="347"/>
    </row>
    <row r="36" spans="1:15" ht="12.75" customHeight="1">
      <c r="A36" s="352"/>
      <c r="B36" s="352"/>
      <c r="C36" s="1190" t="s">
        <v>428</v>
      </c>
      <c r="D36" s="1191"/>
      <c r="E36" s="569">
        <v>-255.39400000000001</v>
      </c>
      <c r="F36" s="569">
        <v>-215.124</v>
      </c>
      <c r="G36" s="570">
        <v>-29.614999999999998</v>
      </c>
      <c r="H36" s="571">
        <v>-500.13299999999998</v>
      </c>
      <c r="J36" s="347"/>
      <c r="K36" s="347"/>
    </row>
    <row r="37" spans="1:15">
      <c r="A37" s="352"/>
      <c r="B37" s="352"/>
      <c r="C37" s="1190" t="s">
        <v>429</v>
      </c>
      <c r="D37" s="1191"/>
      <c r="E37" s="569">
        <v>-14.074</v>
      </c>
      <c r="F37" s="569">
        <v>-14.544</v>
      </c>
      <c r="G37" s="570">
        <v>-2.472</v>
      </c>
      <c r="H37" s="571">
        <v>-31.09</v>
      </c>
      <c r="J37" s="347"/>
      <c r="K37" s="347"/>
    </row>
    <row r="38" spans="1:15">
      <c r="A38" s="348"/>
      <c r="B38" s="1190" t="s">
        <v>430</v>
      </c>
      <c r="C38" s="1190"/>
      <c r="D38" s="1191"/>
      <c r="E38" s="569">
        <v>-16.747</v>
      </c>
      <c r="F38" s="569">
        <v>-8.2539999999999996</v>
      </c>
      <c r="G38" s="570">
        <v>-1.0249999999999999</v>
      </c>
      <c r="H38" s="571">
        <v>-26.026</v>
      </c>
      <c r="J38" s="347"/>
      <c r="K38" s="347"/>
    </row>
    <row r="39" spans="1:15">
      <c r="A39" s="352"/>
      <c r="B39" s="352"/>
      <c r="C39" s="1191" t="s">
        <v>431</v>
      </c>
      <c r="D39" s="1202"/>
      <c r="E39" s="569">
        <v>-16.73</v>
      </c>
      <c r="F39" s="569">
        <v>-8.2539999999999996</v>
      </c>
      <c r="G39" s="570">
        <v>-1.01</v>
      </c>
      <c r="H39" s="571">
        <v>-25.994</v>
      </c>
      <c r="J39" s="347"/>
      <c r="K39" s="347"/>
    </row>
    <row r="40" spans="1:15">
      <c r="A40" s="352"/>
      <c r="B40" s="352"/>
      <c r="C40" s="1191" t="s">
        <v>514</v>
      </c>
      <c r="D40" s="1202"/>
      <c r="E40" s="569">
        <v>-0.01</v>
      </c>
      <c r="F40" s="569">
        <v>0</v>
      </c>
      <c r="G40" s="570">
        <v>-1.4999999999999999E-2</v>
      </c>
      <c r="H40" s="571">
        <v>-2.5000000000000001E-2</v>
      </c>
      <c r="J40" s="347"/>
      <c r="K40" s="347"/>
    </row>
    <row r="41" spans="1:15">
      <c r="A41" s="352"/>
      <c r="B41" s="352"/>
      <c r="C41" s="1207" t="s">
        <v>433</v>
      </c>
      <c r="D41" s="1208"/>
      <c r="E41" s="569">
        <v>-7.0000000000000001E-3</v>
      </c>
      <c r="F41" s="569">
        <v>0</v>
      </c>
      <c r="G41" s="570">
        <v>0</v>
      </c>
      <c r="H41" s="571">
        <v>-7.0000000000000001E-3</v>
      </c>
      <c r="J41" s="347"/>
      <c r="K41" s="347"/>
    </row>
    <row r="42" spans="1:15" ht="31.5" customHeight="1">
      <c r="A42" s="354"/>
      <c r="B42" s="1203" t="s">
        <v>434</v>
      </c>
      <c r="C42" s="1203"/>
      <c r="D42" s="1204"/>
      <c r="E42" s="569">
        <v>-17.472000000000001</v>
      </c>
      <c r="F42" s="569">
        <v>-9.234</v>
      </c>
      <c r="G42" s="570">
        <v>-2.706</v>
      </c>
      <c r="H42" s="571">
        <v>-29.411999999999999</v>
      </c>
      <c r="J42" s="347"/>
      <c r="K42" s="347"/>
    </row>
    <row r="43" spans="1:15">
      <c r="A43" s="348"/>
      <c r="B43" s="1190" t="s">
        <v>435</v>
      </c>
      <c r="C43" s="1190"/>
      <c r="D43" s="1191"/>
      <c r="E43" s="569">
        <v>-225.14500000000001</v>
      </c>
      <c r="F43" s="569">
        <v>-161.267</v>
      </c>
      <c r="G43" s="570">
        <v>-36.442999999999998</v>
      </c>
      <c r="H43" s="571">
        <v>-422.85500000000002</v>
      </c>
      <c r="J43" s="347"/>
      <c r="K43" s="347"/>
    </row>
    <row r="44" spans="1:15">
      <c r="A44" s="352"/>
      <c r="B44" s="352"/>
      <c r="C44" s="1191" t="s">
        <v>436</v>
      </c>
      <c r="D44" s="1202"/>
      <c r="E44" s="569">
        <v>-1.41</v>
      </c>
      <c r="F44" s="569">
        <v>-0.42599999999999999</v>
      </c>
      <c r="G44" s="570">
        <v>-0.39100000000000001</v>
      </c>
      <c r="H44" s="571">
        <v>-2.2269999999999999</v>
      </c>
      <c r="J44" s="347"/>
      <c r="K44" s="347"/>
    </row>
    <row r="45" spans="1:15">
      <c r="A45" s="352"/>
      <c r="B45" s="352"/>
      <c r="C45" s="1191" t="s">
        <v>437</v>
      </c>
      <c r="D45" s="1202"/>
      <c r="E45" s="569">
        <v>-140.68799999999999</v>
      </c>
      <c r="F45" s="569">
        <v>-34.936999999999998</v>
      </c>
      <c r="G45" s="570">
        <v>-3.5110000000000001</v>
      </c>
      <c r="H45" s="571">
        <v>-179.136</v>
      </c>
      <c r="J45" s="347"/>
      <c r="K45" s="347"/>
    </row>
    <row r="46" spans="1:15">
      <c r="A46" s="352"/>
      <c r="B46" s="352"/>
      <c r="C46" s="1191" t="s">
        <v>438</v>
      </c>
      <c r="D46" s="1202"/>
      <c r="E46" s="569">
        <v>-1.2789999999999999</v>
      </c>
      <c r="F46" s="569">
        <v>-1.1080000000000001</v>
      </c>
      <c r="G46" s="570">
        <v>0</v>
      </c>
      <c r="H46" s="571">
        <v>-2.387</v>
      </c>
      <c r="J46" s="347"/>
      <c r="K46" s="347"/>
    </row>
    <row r="47" spans="1:15">
      <c r="A47" s="352"/>
      <c r="B47" s="352"/>
      <c r="C47" s="1191" t="s">
        <v>439</v>
      </c>
      <c r="D47" s="1202"/>
      <c r="E47" s="569">
        <v>-42.070999999999998</v>
      </c>
      <c r="F47" s="569">
        <v>-37.732999999999997</v>
      </c>
      <c r="G47" s="570">
        <v>-16.797999999999998</v>
      </c>
      <c r="H47" s="571">
        <v>-96.602000000000004</v>
      </c>
      <c r="J47" s="347"/>
      <c r="K47" s="347"/>
    </row>
    <row r="48" spans="1:15">
      <c r="A48" s="352"/>
      <c r="B48" s="352"/>
      <c r="C48" s="1191" t="s">
        <v>440</v>
      </c>
      <c r="D48" s="1202"/>
      <c r="E48" s="569">
        <v>-26.774000000000001</v>
      </c>
      <c r="F48" s="569">
        <v>-68.710999999999999</v>
      </c>
      <c r="G48" s="570">
        <v>-10.935</v>
      </c>
      <c r="H48" s="571">
        <v>-106.42</v>
      </c>
      <c r="J48" s="347"/>
      <c r="K48" s="347"/>
    </row>
    <row r="49" spans="1:33" ht="12.75" customHeight="1">
      <c r="A49" s="352"/>
      <c r="B49" s="352"/>
      <c r="C49" s="1191" t="s">
        <v>441</v>
      </c>
      <c r="D49" s="1202"/>
      <c r="E49" s="569">
        <v>-12.923</v>
      </c>
      <c r="F49" s="569">
        <v>-18.352</v>
      </c>
      <c r="G49" s="570">
        <v>-4.8079999999999998</v>
      </c>
      <c r="H49" s="571">
        <v>-36.082999999999998</v>
      </c>
      <c r="J49" s="347"/>
      <c r="K49" s="347"/>
    </row>
    <row r="50" spans="1:33">
      <c r="A50" s="352"/>
      <c r="B50" s="1190" t="s">
        <v>442</v>
      </c>
      <c r="C50" s="1190"/>
      <c r="D50" s="1191"/>
      <c r="E50" s="569">
        <v>-2014.3720000000001</v>
      </c>
      <c r="F50" s="569">
        <v>-610.41600000000005</v>
      </c>
      <c r="G50" s="570">
        <v>-219.81100000000001</v>
      </c>
      <c r="H50" s="571">
        <v>-2844.5990000000002</v>
      </c>
      <c r="J50" s="347"/>
      <c r="K50" s="347"/>
    </row>
    <row r="51" spans="1:33">
      <c r="A51" s="352"/>
      <c r="B51" s="352"/>
      <c r="C51" s="1207" t="s">
        <v>443</v>
      </c>
      <c r="D51" s="1208"/>
      <c r="E51" s="569">
        <v>-1.534</v>
      </c>
      <c r="F51" s="569">
        <v>-0.36</v>
      </c>
      <c r="G51" s="570">
        <v>-0.183</v>
      </c>
      <c r="H51" s="571">
        <v>-2.077</v>
      </c>
      <c r="J51" s="347"/>
      <c r="K51" s="347"/>
    </row>
    <row r="52" spans="1:33">
      <c r="A52" s="352"/>
      <c r="B52" s="352"/>
      <c r="C52" s="1191" t="s">
        <v>444</v>
      </c>
      <c r="D52" s="1202"/>
      <c r="E52" s="569">
        <v>-2012.838</v>
      </c>
      <c r="F52" s="569">
        <v>-610.05600000000004</v>
      </c>
      <c r="G52" s="570">
        <v>-219.62799999999999</v>
      </c>
      <c r="H52" s="571">
        <v>-2842.5219999999999</v>
      </c>
      <c r="J52" s="347"/>
      <c r="K52" s="347"/>
    </row>
    <row r="53" spans="1:33">
      <c r="A53" s="352"/>
      <c r="B53" s="1190" t="s">
        <v>445</v>
      </c>
      <c r="C53" s="1190"/>
      <c r="D53" s="1191"/>
      <c r="E53" s="569">
        <v>-238.548</v>
      </c>
      <c r="F53" s="569">
        <v>-334.68599999999998</v>
      </c>
      <c r="G53" s="570">
        <v>-35.347000000000001</v>
      </c>
      <c r="H53" s="571">
        <v>-608.58100000000002</v>
      </c>
      <c r="J53" s="347"/>
      <c r="K53" s="347"/>
    </row>
    <row r="54" spans="1:33" ht="12.75" customHeight="1">
      <c r="A54" s="352"/>
      <c r="B54" s="352"/>
      <c r="C54" s="1218" t="s">
        <v>446</v>
      </c>
      <c r="D54" s="1219"/>
      <c r="E54" s="569">
        <v>-14.93</v>
      </c>
      <c r="F54" s="569">
        <v>-25.007999999999999</v>
      </c>
      <c r="G54" s="570">
        <v>-4.9539999999999997</v>
      </c>
      <c r="H54" s="571">
        <v>-44.892000000000003</v>
      </c>
      <c r="J54" s="347"/>
      <c r="K54" s="347"/>
    </row>
    <row r="55" spans="1:33" ht="12.75" customHeight="1">
      <c r="A55" s="352"/>
      <c r="B55" s="352"/>
      <c r="C55" s="1191" t="s">
        <v>447</v>
      </c>
      <c r="D55" s="1272"/>
      <c r="E55" s="569">
        <v>-0.159</v>
      </c>
      <c r="F55" s="569">
        <v>-8.8999999999999996E-2</v>
      </c>
      <c r="G55" s="570">
        <v>-2E-3</v>
      </c>
      <c r="H55" s="571">
        <v>-0.25</v>
      </c>
      <c r="J55" s="347"/>
      <c r="K55" s="347"/>
    </row>
    <row r="56" spans="1:33" ht="26.25" customHeight="1">
      <c r="A56" s="352"/>
      <c r="B56" s="352"/>
      <c r="C56" s="1225" t="s">
        <v>448</v>
      </c>
      <c r="D56" s="1225"/>
      <c r="E56" s="569">
        <v>-3.6999999999999998E-2</v>
      </c>
      <c r="F56" s="569">
        <v>-2.5000000000000001E-2</v>
      </c>
      <c r="G56" s="570">
        <v>0</v>
      </c>
      <c r="H56" s="571">
        <v>-6.2E-2</v>
      </c>
      <c r="J56" s="347"/>
      <c r="K56" s="347"/>
    </row>
    <row r="57" spans="1:33" ht="15" customHeight="1">
      <c r="A57" s="352"/>
      <c r="B57" s="352"/>
      <c r="C57" s="1191" t="s">
        <v>449</v>
      </c>
      <c r="D57" s="1272"/>
      <c r="E57" s="569">
        <v>-194.58</v>
      </c>
      <c r="F57" s="569">
        <v>-304.31599999999997</v>
      </c>
      <c r="G57" s="570">
        <v>-26.774999999999999</v>
      </c>
      <c r="H57" s="571">
        <v>-525.67100000000005</v>
      </c>
      <c r="J57" s="347"/>
      <c r="K57" s="347"/>
    </row>
    <row r="58" spans="1:33" ht="14.25" customHeight="1" thickBot="1">
      <c r="A58" s="352"/>
      <c r="B58" s="352"/>
      <c r="C58" s="1218" t="s">
        <v>450</v>
      </c>
      <c r="D58" s="1302"/>
      <c r="E58" s="578">
        <v>-28.841999999999999</v>
      </c>
      <c r="F58" s="578">
        <v>-5.2480000000000002</v>
      </c>
      <c r="G58" s="579">
        <v>-3.6160000000000001</v>
      </c>
      <c r="H58" s="580">
        <v>-37.706000000000003</v>
      </c>
      <c r="J58" s="347"/>
      <c r="K58" s="347"/>
    </row>
    <row r="59" spans="1:33" s="360" customFormat="1" ht="15.75" customHeight="1" thickBot="1">
      <c r="A59" s="1299" t="s">
        <v>451</v>
      </c>
      <c r="B59" s="1300"/>
      <c r="C59" s="1300"/>
      <c r="D59" s="1335"/>
      <c r="E59" s="581">
        <v>3671.0329999999999</v>
      </c>
      <c r="F59" s="581">
        <v>1689.4829999999999</v>
      </c>
      <c r="G59" s="582">
        <v>232.26499999999999</v>
      </c>
      <c r="H59" s="583">
        <v>5592.7809999999999</v>
      </c>
      <c r="I59" s="611"/>
      <c r="J59" s="347"/>
      <c r="K59" s="347"/>
      <c r="L59" s="610"/>
      <c r="M59" s="610"/>
      <c r="N59" s="610"/>
      <c r="O59" s="610"/>
      <c r="P59" s="359"/>
      <c r="Q59" s="359"/>
      <c r="R59" s="359"/>
      <c r="S59" s="359"/>
      <c r="T59" s="359"/>
      <c r="U59" s="359"/>
      <c r="V59" s="359"/>
      <c r="W59" s="359"/>
      <c r="X59" s="359"/>
      <c r="Y59" s="359"/>
      <c r="Z59" s="359"/>
      <c r="AA59" s="359"/>
      <c r="AB59" s="359"/>
      <c r="AC59" s="359"/>
      <c r="AD59" s="359"/>
      <c r="AE59" s="359"/>
      <c r="AF59" s="359"/>
      <c r="AG59" s="359"/>
    </row>
    <row r="60" spans="1:33" s="360" customFormat="1" ht="15.75" customHeight="1" thickBot="1">
      <c r="A60" s="443" t="s">
        <v>452</v>
      </c>
      <c r="B60" s="420"/>
      <c r="C60" s="420"/>
      <c r="D60" s="420"/>
      <c r="E60" s="581">
        <v>1271.9490000000001</v>
      </c>
      <c r="F60" s="581">
        <v>429.08100000000002</v>
      </c>
      <c r="G60" s="582">
        <v>85.644000000000005</v>
      </c>
      <c r="H60" s="584">
        <v>1786.674</v>
      </c>
      <c r="J60" s="347"/>
      <c r="K60" s="347"/>
      <c r="L60" s="359"/>
      <c r="M60" s="610"/>
      <c r="N60" s="610"/>
      <c r="O60" s="610"/>
      <c r="P60" s="359"/>
      <c r="Q60" s="359"/>
      <c r="R60" s="359"/>
      <c r="S60" s="359"/>
      <c r="T60" s="359"/>
      <c r="U60" s="359"/>
      <c r="V60" s="359"/>
      <c r="W60" s="359"/>
      <c r="X60" s="359"/>
      <c r="Y60" s="359"/>
      <c r="Z60" s="359"/>
      <c r="AA60" s="359"/>
      <c r="AB60" s="359"/>
      <c r="AC60" s="359"/>
      <c r="AD60" s="359"/>
      <c r="AE60" s="359"/>
      <c r="AF60" s="359"/>
      <c r="AG60" s="359"/>
    </row>
    <row r="61" spans="1:33">
      <c r="A61" s="352"/>
      <c r="B61" s="1213" t="s">
        <v>453</v>
      </c>
      <c r="C61" s="1213"/>
      <c r="D61" s="1186"/>
      <c r="E61" s="566">
        <v>1526.6859999999999</v>
      </c>
      <c r="F61" s="566">
        <v>636.26700000000005</v>
      </c>
      <c r="G61" s="567">
        <v>148.02600000000001</v>
      </c>
      <c r="H61" s="585">
        <v>2310.9789999999998</v>
      </c>
      <c r="J61" s="347"/>
      <c r="K61" s="347"/>
    </row>
    <row r="62" spans="1:33" ht="16.5" customHeight="1" thickBot="1">
      <c r="A62" s="396"/>
      <c r="B62" s="1344" t="s">
        <v>454</v>
      </c>
      <c r="C62" s="1344"/>
      <c r="D62" s="1344"/>
      <c r="E62" s="573">
        <v>-254.73699999999999</v>
      </c>
      <c r="F62" s="573">
        <v>-207.18600000000001</v>
      </c>
      <c r="G62" s="574">
        <v>-62.381999999999998</v>
      </c>
      <c r="H62" s="575">
        <v>-524.30499999999995</v>
      </c>
      <c r="J62" s="347"/>
      <c r="K62" s="347"/>
      <c r="M62" s="347"/>
      <c r="N62" s="347"/>
      <c r="O62" s="347"/>
    </row>
    <row r="63" spans="1:33" s="360" customFormat="1" ht="15" customHeight="1" thickBot="1">
      <c r="A63" s="1321" t="s">
        <v>455</v>
      </c>
      <c r="B63" s="1300"/>
      <c r="C63" s="1300"/>
      <c r="D63" s="1335"/>
      <c r="E63" s="562">
        <v>35.497</v>
      </c>
      <c r="F63" s="562">
        <v>24.26</v>
      </c>
      <c r="G63" s="563">
        <v>0.70299999999999996</v>
      </c>
      <c r="H63" s="586">
        <v>60.46</v>
      </c>
      <c r="J63" s="347"/>
      <c r="K63" s="347"/>
      <c r="L63" s="359"/>
      <c r="M63" s="610"/>
      <c r="N63" s="610"/>
      <c r="O63" s="610"/>
      <c r="P63" s="359"/>
      <c r="Q63" s="359"/>
      <c r="R63" s="359"/>
      <c r="S63" s="359"/>
      <c r="T63" s="359"/>
      <c r="U63" s="359"/>
      <c r="V63" s="359"/>
      <c r="W63" s="359"/>
      <c r="X63" s="359"/>
      <c r="Y63" s="359"/>
      <c r="Z63" s="359"/>
      <c r="AA63" s="359"/>
      <c r="AB63" s="359"/>
      <c r="AC63" s="359"/>
      <c r="AD63" s="359"/>
      <c r="AE63" s="359"/>
      <c r="AF63" s="359"/>
      <c r="AG63" s="359"/>
    </row>
    <row r="64" spans="1:33" ht="12.75" customHeight="1">
      <c r="A64" s="587"/>
      <c r="B64" s="1215" t="s">
        <v>456</v>
      </c>
      <c r="C64" s="1215"/>
      <c r="D64" s="1215"/>
      <c r="E64" s="566">
        <v>26.228999999999999</v>
      </c>
      <c r="F64" s="566">
        <v>5.9390000000000001</v>
      </c>
      <c r="G64" s="567">
        <v>0.27400000000000002</v>
      </c>
      <c r="H64" s="585">
        <v>32.442</v>
      </c>
      <c r="J64" s="347"/>
      <c r="K64" s="347"/>
    </row>
    <row r="65" spans="1:33">
      <c r="A65" s="352"/>
      <c r="B65" s="352"/>
      <c r="C65" s="1190" t="s">
        <v>457</v>
      </c>
      <c r="D65" s="1190"/>
      <c r="E65" s="569">
        <v>1.4E-2</v>
      </c>
      <c r="F65" s="569">
        <v>0</v>
      </c>
      <c r="G65" s="570">
        <v>0.43</v>
      </c>
      <c r="H65" s="571">
        <v>0.44400000000000001</v>
      </c>
      <c r="J65" s="347"/>
      <c r="K65" s="347"/>
    </row>
    <row r="66" spans="1:33">
      <c r="A66" s="352"/>
      <c r="B66" s="352"/>
      <c r="C66" s="1190" t="s">
        <v>458</v>
      </c>
      <c r="D66" s="1190"/>
      <c r="E66" s="569">
        <v>26.215</v>
      </c>
      <c r="F66" s="569">
        <v>5.9390000000000001</v>
      </c>
      <c r="G66" s="570">
        <v>-0.156</v>
      </c>
      <c r="H66" s="571">
        <v>31.998000000000001</v>
      </c>
      <c r="J66" s="347"/>
      <c r="K66" s="347"/>
    </row>
    <row r="67" spans="1:33" ht="12.75" customHeight="1">
      <c r="A67" s="348"/>
      <c r="B67" s="1203" t="s">
        <v>459</v>
      </c>
      <c r="C67" s="1203"/>
      <c r="D67" s="1203"/>
      <c r="E67" s="569">
        <v>1.9870000000000001</v>
      </c>
      <c r="F67" s="569">
        <v>12.332000000000001</v>
      </c>
      <c r="G67" s="588">
        <v>0</v>
      </c>
      <c r="H67" s="571">
        <v>14.319000000000001</v>
      </c>
      <c r="J67" s="347"/>
      <c r="K67" s="347"/>
    </row>
    <row r="68" spans="1:33" ht="26.25" customHeight="1">
      <c r="A68" s="352"/>
      <c r="B68" s="352"/>
      <c r="C68" s="1204" t="s">
        <v>460</v>
      </c>
      <c r="D68" s="1273"/>
      <c r="E68" s="569">
        <v>1.9870000000000001</v>
      </c>
      <c r="F68" s="569">
        <v>0</v>
      </c>
      <c r="G68" s="570">
        <v>0</v>
      </c>
      <c r="H68" s="571">
        <v>1.9870000000000001</v>
      </c>
      <c r="J68" s="347"/>
      <c r="K68" s="347"/>
    </row>
    <row r="69" spans="1:33" ht="27.75" customHeight="1">
      <c r="A69" s="352"/>
      <c r="B69" s="352"/>
      <c r="C69" s="1204" t="s">
        <v>461</v>
      </c>
      <c r="D69" s="1273"/>
      <c r="E69" s="569">
        <v>0</v>
      </c>
      <c r="F69" s="569">
        <v>12.332000000000001</v>
      </c>
      <c r="G69" s="570">
        <v>0</v>
      </c>
      <c r="H69" s="571">
        <v>12.332000000000001</v>
      </c>
      <c r="J69" s="347"/>
      <c r="K69" s="347"/>
    </row>
    <row r="70" spans="1:33" ht="15" customHeight="1">
      <c r="A70" s="348"/>
      <c r="B70" s="1203" t="s">
        <v>462</v>
      </c>
      <c r="C70" s="1203"/>
      <c r="D70" s="1203"/>
      <c r="E70" s="569">
        <v>1.2769999999999999</v>
      </c>
      <c r="F70" s="569">
        <v>0.26200000000000001</v>
      </c>
      <c r="G70" s="569">
        <v>0.42899999999999999</v>
      </c>
      <c r="H70" s="571">
        <v>1.968</v>
      </c>
      <c r="J70" s="347"/>
      <c r="K70" s="347"/>
    </row>
    <row r="71" spans="1:33" ht="30" customHeight="1" thickBot="1">
      <c r="A71" s="589"/>
      <c r="B71" s="1229" t="s">
        <v>463</v>
      </c>
      <c r="C71" s="1229"/>
      <c r="D71" s="1229"/>
      <c r="E71" s="573">
        <v>6.0039999999999996</v>
      </c>
      <c r="F71" s="573">
        <v>5.7270000000000003</v>
      </c>
      <c r="G71" s="574">
        <v>0</v>
      </c>
      <c r="H71" s="580">
        <v>11.731</v>
      </c>
      <c r="J71" s="347"/>
      <c r="K71" s="347"/>
    </row>
    <row r="72" spans="1:33" s="360" customFormat="1" ht="28.5" customHeight="1" thickBot="1">
      <c r="A72" s="1303" t="s">
        <v>509</v>
      </c>
      <c r="B72" s="1304"/>
      <c r="C72" s="1304"/>
      <c r="D72" s="1304"/>
      <c r="E72" s="562">
        <v>0</v>
      </c>
      <c r="F72" s="562">
        <v>0</v>
      </c>
      <c r="G72" s="563">
        <v>0</v>
      </c>
      <c r="H72" s="564">
        <v>0</v>
      </c>
      <c r="J72" s="347"/>
      <c r="K72" s="347"/>
      <c r="L72" s="359"/>
      <c r="M72" s="610"/>
      <c r="N72" s="610"/>
      <c r="O72" s="610"/>
      <c r="P72" s="359"/>
      <c r="Q72" s="359"/>
      <c r="R72" s="359"/>
      <c r="S72" s="359"/>
      <c r="T72" s="359"/>
      <c r="U72" s="359"/>
      <c r="V72" s="359"/>
      <c r="W72" s="359"/>
      <c r="X72" s="359"/>
      <c r="Y72" s="359"/>
      <c r="Z72" s="359"/>
      <c r="AA72" s="359"/>
      <c r="AB72" s="359"/>
      <c r="AC72" s="359"/>
      <c r="AD72" s="359"/>
      <c r="AE72" s="359"/>
      <c r="AF72" s="359"/>
      <c r="AG72" s="359"/>
    </row>
    <row r="73" spans="1:33" s="360" customFormat="1" ht="15" customHeight="1" thickBot="1">
      <c r="A73" s="1309" t="s">
        <v>465</v>
      </c>
      <c r="B73" s="1310"/>
      <c r="C73" s="1310"/>
      <c r="D73" s="1310"/>
      <c r="E73" s="562">
        <v>249.393</v>
      </c>
      <c r="F73" s="562">
        <v>94.661000000000001</v>
      </c>
      <c r="G73" s="563">
        <v>23.898</v>
      </c>
      <c r="H73" s="580">
        <v>367.952</v>
      </c>
      <c r="J73" s="347"/>
      <c r="K73" s="347"/>
      <c r="L73" s="359"/>
      <c r="M73" s="610"/>
      <c r="N73" s="610"/>
      <c r="O73" s="610"/>
      <c r="P73" s="359"/>
      <c r="Q73" s="359"/>
      <c r="R73" s="359"/>
      <c r="S73" s="359"/>
      <c r="T73" s="359"/>
      <c r="U73" s="359"/>
      <c r="V73" s="359"/>
      <c r="W73" s="359"/>
      <c r="X73" s="359"/>
      <c r="Y73" s="359"/>
      <c r="Z73" s="359"/>
      <c r="AA73" s="359"/>
      <c r="AB73" s="359"/>
      <c r="AC73" s="359"/>
      <c r="AD73" s="359"/>
      <c r="AE73" s="359"/>
      <c r="AF73" s="359"/>
      <c r="AG73" s="359"/>
    </row>
    <row r="74" spans="1:33">
      <c r="A74" s="593"/>
      <c r="B74" s="1213" t="s">
        <v>466</v>
      </c>
      <c r="C74" s="1213"/>
      <c r="D74" s="1213"/>
      <c r="E74" s="566">
        <v>212.31800000000001</v>
      </c>
      <c r="F74" s="566">
        <v>47.802</v>
      </c>
      <c r="G74" s="591">
        <v>21.401</v>
      </c>
      <c r="H74" s="568">
        <v>281.52100000000002</v>
      </c>
      <c r="J74" s="347"/>
      <c r="K74" s="347"/>
    </row>
    <row r="75" spans="1:33">
      <c r="A75" s="348"/>
      <c r="B75" s="1190" t="s">
        <v>467</v>
      </c>
      <c r="C75" s="1190"/>
      <c r="D75" s="1190"/>
      <c r="E75" s="569">
        <v>-0.505</v>
      </c>
      <c r="F75" s="569">
        <v>47.048999999999999</v>
      </c>
      <c r="G75" s="570">
        <v>4.7160000000000002</v>
      </c>
      <c r="H75" s="571">
        <v>51.26</v>
      </c>
      <c r="J75" s="347"/>
      <c r="K75" s="347"/>
    </row>
    <row r="76" spans="1:33" ht="13.5" thickBot="1">
      <c r="A76" s="592"/>
      <c r="B76" s="1218" t="s">
        <v>468</v>
      </c>
      <c r="C76" s="1219"/>
      <c r="D76" s="1302"/>
      <c r="E76" s="573">
        <v>37.58</v>
      </c>
      <c r="F76" s="573">
        <v>-0.19</v>
      </c>
      <c r="G76" s="574">
        <v>-2.2189999999999999</v>
      </c>
      <c r="H76" s="575">
        <v>35.170999999999999</v>
      </c>
      <c r="J76" s="347"/>
      <c r="K76" s="347"/>
      <c r="M76" s="347"/>
      <c r="N76" s="347"/>
      <c r="O76" s="347"/>
    </row>
    <row r="77" spans="1:33" s="360" customFormat="1" ht="18.75" customHeight="1" thickBot="1">
      <c r="A77" s="1299" t="s">
        <v>469</v>
      </c>
      <c r="B77" s="1300"/>
      <c r="C77" s="1300"/>
      <c r="D77" s="1300"/>
      <c r="E77" s="562">
        <v>377.66199999999998</v>
      </c>
      <c r="F77" s="562">
        <v>148.44200000000001</v>
      </c>
      <c r="G77" s="563">
        <v>40.155000000000001</v>
      </c>
      <c r="H77" s="564">
        <v>566.25900000000001</v>
      </c>
      <c r="J77" s="347"/>
      <c r="K77" s="347"/>
      <c r="L77" s="359"/>
      <c r="M77" s="610"/>
      <c r="N77" s="610"/>
      <c r="O77" s="610"/>
      <c r="P77" s="359"/>
      <c r="Q77" s="359"/>
      <c r="R77" s="359"/>
      <c r="S77" s="359"/>
      <c r="T77" s="359"/>
      <c r="U77" s="359"/>
      <c r="V77" s="359"/>
      <c r="W77" s="359"/>
      <c r="X77" s="359"/>
      <c r="Y77" s="359"/>
      <c r="Z77" s="359"/>
      <c r="AA77" s="359"/>
      <c r="AB77" s="359"/>
      <c r="AC77" s="359"/>
      <c r="AD77" s="359"/>
      <c r="AE77" s="359"/>
      <c r="AF77" s="359"/>
      <c r="AG77" s="359"/>
    </row>
    <row r="78" spans="1:33" ht="12.75" customHeight="1">
      <c r="A78" s="577"/>
      <c r="B78" s="1249" t="s">
        <v>470</v>
      </c>
      <c r="C78" s="1250"/>
      <c r="D78" s="1318"/>
      <c r="E78" s="590">
        <v>19.164999999999999</v>
      </c>
      <c r="F78" s="566">
        <v>12.365</v>
      </c>
      <c r="G78" s="567">
        <v>5.508</v>
      </c>
      <c r="H78" s="568">
        <v>37.037999999999997</v>
      </c>
      <c r="J78" s="347"/>
      <c r="K78" s="347"/>
    </row>
    <row r="79" spans="1:33" ht="27" customHeight="1">
      <c r="A79" s="348"/>
      <c r="B79" s="1203" t="s">
        <v>471</v>
      </c>
      <c r="C79" s="1203"/>
      <c r="D79" s="1203"/>
      <c r="E79" s="569">
        <v>6.117</v>
      </c>
      <c r="F79" s="569">
        <v>0</v>
      </c>
      <c r="G79" s="570">
        <v>0</v>
      </c>
      <c r="H79" s="571">
        <v>6.117</v>
      </c>
      <c r="J79" s="347"/>
      <c r="K79" s="347"/>
    </row>
    <row r="80" spans="1:33">
      <c r="A80" s="348"/>
      <c r="B80" s="1190" t="s">
        <v>472</v>
      </c>
      <c r="C80" s="1190"/>
      <c r="D80" s="1190"/>
      <c r="E80" s="569">
        <v>8.5129999999999999</v>
      </c>
      <c r="F80" s="569">
        <v>29.413</v>
      </c>
      <c r="G80" s="570">
        <v>5.3999999999999999E-2</v>
      </c>
      <c r="H80" s="571">
        <v>37.979999999999997</v>
      </c>
      <c r="J80" s="347"/>
      <c r="K80" s="347"/>
    </row>
    <row r="81" spans="1:33" ht="12.75" customHeight="1">
      <c r="A81" s="348"/>
      <c r="B81" s="1203" t="s">
        <v>473</v>
      </c>
      <c r="C81" s="1203"/>
      <c r="D81" s="1203"/>
      <c r="E81" s="569">
        <v>124.08799999999999</v>
      </c>
      <c r="F81" s="569">
        <v>27.638000000000002</v>
      </c>
      <c r="G81" s="570">
        <v>7.1790000000000003</v>
      </c>
      <c r="H81" s="571">
        <v>158.905</v>
      </c>
      <c r="J81" s="347"/>
      <c r="K81" s="347"/>
    </row>
    <row r="82" spans="1:33">
      <c r="A82" s="348"/>
      <c r="B82" s="1190" t="s">
        <v>474</v>
      </c>
      <c r="C82" s="1190"/>
      <c r="D82" s="1190"/>
      <c r="E82" s="569">
        <v>0.16</v>
      </c>
      <c r="F82" s="569">
        <v>30.939</v>
      </c>
      <c r="G82" s="570">
        <v>0</v>
      </c>
      <c r="H82" s="571">
        <v>31.099</v>
      </c>
      <c r="J82" s="347"/>
      <c r="K82" s="347"/>
    </row>
    <row r="83" spans="1:33">
      <c r="A83" s="348"/>
      <c r="B83" s="1190" t="s">
        <v>475</v>
      </c>
      <c r="C83" s="1190"/>
      <c r="D83" s="1190"/>
      <c r="E83" s="569">
        <v>121.902</v>
      </c>
      <c r="F83" s="569">
        <v>41.372999999999998</v>
      </c>
      <c r="G83" s="570">
        <v>17.033000000000001</v>
      </c>
      <c r="H83" s="571">
        <v>180.30799999999999</v>
      </c>
      <c r="J83" s="347"/>
      <c r="K83" s="347"/>
    </row>
    <row r="84" spans="1:33" ht="12.75" customHeight="1">
      <c r="A84" s="348"/>
      <c r="B84" s="1204" t="s">
        <v>476</v>
      </c>
      <c r="C84" s="1245"/>
      <c r="D84" s="1273"/>
      <c r="E84" s="569">
        <v>97.716999999999999</v>
      </c>
      <c r="F84" s="569">
        <v>6.5049999999999999</v>
      </c>
      <c r="G84" s="570">
        <v>10.090999999999999</v>
      </c>
      <c r="H84" s="571">
        <v>114.313</v>
      </c>
      <c r="J84" s="347"/>
      <c r="K84" s="347"/>
    </row>
    <row r="85" spans="1:33" ht="15.75" customHeight="1" thickBot="1">
      <c r="A85" s="589"/>
      <c r="B85" s="1315" t="s">
        <v>477</v>
      </c>
      <c r="C85" s="1316"/>
      <c r="D85" s="1317"/>
      <c r="E85" s="573">
        <v>0</v>
      </c>
      <c r="F85" s="573">
        <v>0.20899999999999999</v>
      </c>
      <c r="G85" s="574">
        <v>0.28999999999999998</v>
      </c>
      <c r="H85" s="575">
        <v>0.499</v>
      </c>
      <c r="J85" s="347"/>
      <c r="K85" s="347"/>
      <c r="M85" s="347"/>
      <c r="N85" s="347"/>
      <c r="O85" s="347"/>
    </row>
    <row r="86" spans="1:33" s="360" customFormat="1" ht="30.75" customHeight="1" thickBot="1">
      <c r="A86" s="1303" t="s">
        <v>478</v>
      </c>
      <c r="B86" s="1304"/>
      <c r="C86" s="1304"/>
      <c r="D86" s="1304"/>
      <c r="E86" s="562">
        <v>-1362.171</v>
      </c>
      <c r="F86" s="562">
        <v>-436.65699999999998</v>
      </c>
      <c r="G86" s="594">
        <v>-124.126</v>
      </c>
      <c r="H86" s="586">
        <v>-1922.954</v>
      </c>
      <c r="J86" s="347"/>
      <c r="K86" s="347"/>
      <c r="L86" s="359"/>
      <c r="M86" s="610"/>
      <c r="N86" s="610"/>
      <c r="O86" s="610"/>
      <c r="P86" s="359"/>
      <c r="Q86" s="359"/>
      <c r="R86" s="359"/>
      <c r="S86" s="359"/>
      <c r="T86" s="359"/>
      <c r="U86" s="359"/>
      <c r="V86" s="359"/>
      <c r="W86" s="359"/>
      <c r="X86" s="359"/>
      <c r="Y86" s="359"/>
      <c r="Z86" s="359"/>
      <c r="AA86" s="359"/>
      <c r="AB86" s="359"/>
      <c r="AC86" s="359"/>
      <c r="AD86" s="359"/>
      <c r="AE86" s="359"/>
      <c r="AF86" s="359"/>
      <c r="AG86" s="359"/>
    </row>
    <row r="87" spans="1:33" ht="25.5" customHeight="1">
      <c r="A87" s="577"/>
      <c r="B87" s="1249" t="s">
        <v>479</v>
      </c>
      <c r="C87" s="1250"/>
      <c r="D87" s="1318"/>
      <c r="E87" s="566">
        <v>-3903.9430000000002</v>
      </c>
      <c r="F87" s="566">
        <v>-1093.989</v>
      </c>
      <c r="G87" s="591">
        <v>-273.63400000000001</v>
      </c>
      <c r="H87" s="585">
        <v>-5271.5659999999998</v>
      </c>
      <c r="J87" s="347"/>
      <c r="K87" s="347"/>
      <c r="L87" s="347"/>
    </row>
    <row r="88" spans="1:33" ht="27" customHeight="1">
      <c r="A88" s="352"/>
      <c r="B88" s="352"/>
      <c r="C88" s="1203" t="s">
        <v>480</v>
      </c>
      <c r="D88" s="1203"/>
      <c r="E88" s="569">
        <v>-3820.0149999999999</v>
      </c>
      <c r="F88" s="569">
        <v>-1070.08</v>
      </c>
      <c r="G88" s="595">
        <v>-273.173</v>
      </c>
      <c r="H88" s="571">
        <v>-5163.268</v>
      </c>
      <c r="J88" s="347"/>
      <c r="K88" s="347"/>
    </row>
    <row r="89" spans="1:33" ht="27" customHeight="1">
      <c r="A89" s="352"/>
      <c r="B89" s="352"/>
      <c r="C89" s="1203" t="s">
        <v>481</v>
      </c>
      <c r="D89" s="1203"/>
      <c r="E89" s="569">
        <v>-83.927999999999997</v>
      </c>
      <c r="F89" s="569">
        <v>-23.908999999999999</v>
      </c>
      <c r="G89" s="595">
        <v>-0.46100000000000002</v>
      </c>
      <c r="H89" s="571">
        <v>-108.298</v>
      </c>
      <c r="J89" s="347"/>
      <c r="K89" s="347"/>
    </row>
    <row r="90" spans="1:33" ht="29.25" customHeight="1">
      <c r="A90" s="348"/>
      <c r="B90" s="1203" t="s">
        <v>482</v>
      </c>
      <c r="C90" s="1203"/>
      <c r="D90" s="1203"/>
      <c r="E90" s="569">
        <v>2541.7719999999999</v>
      </c>
      <c r="F90" s="569">
        <v>657.33199999999999</v>
      </c>
      <c r="G90" s="588">
        <v>193.62</v>
      </c>
      <c r="H90" s="571">
        <v>3392.7240000000002</v>
      </c>
      <c r="J90" s="347"/>
      <c r="K90" s="347"/>
    </row>
    <row r="91" spans="1:33" ht="29.25" customHeight="1">
      <c r="A91" s="352"/>
      <c r="B91" s="352"/>
      <c r="C91" s="1203" t="s">
        <v>483</v>
      </c>
      <c r="D91" s="1203"/>
      <c r="E91" s="569">
        <v>2464.54</v>
      </c>
      <c r="F91" s="569">
        <v>639.58199999999999</v>
      </c>
      <c r="G91" s="570">
        <v>193.62</v>
      </c>
      <c r="H91" s="571">
        <v>3297.7420000000002</v>
      </c>
      <c r="J91" s="347"/>
      <c r="K91" s="347"/>
    </row>
    <row r="92" spans="1:33" ht="28.5" customHeight="1">
      <c r="A92" s="352"/>
      <c r="B92" s="352"/>
      <c r="C92" s="1203" t="s">
        <v>484</v>
      </c>
      <c r="D92" s="1203"/>
      <c r="E92" s="569">
        <v>77.231999999999999</v>
      </c>
      <c r="F92" s="569">
        <v>17.75</v>
      </c>
      <c r="G92" s="570">
        <v>0</v>
      </c>
      <c r="H92" s="571">
        <v>94.981999999999999</v>
      </c>
      <c r="J92" s="347"/>
      <c r="K92" s="347"/>
    </row>
    <row r="93" spans="1:33" ht="13.5" thickBot="1">
      <c r="A93" s="396"/>
      <c r="B93" s="1231" t="s">
        <v>485</v>
      </c>
      <c r="C93" s="1231"/>
      <c r="D93" s="1231"/>
      <c r="E93" s="596">
        <v>0</v>
      </c>
      <c r="F93" s="597">
        <v>0</v>
      </c>
      <c r="G93" s="598">
        <v>-44.112000000000002</v>
      </c>
      <c r="H93" s="580">
        <v>-44.112000000000002</v>
      </c>
      <c r="I93" s="612"/>
      <c r="J93" s="347"/>
      <c r="K93" s="347"/>
    </row>
    <row r="94" spans="1:33" s="360" customFormat="1" ht="13.5" customHeight="1" thickBot="1">
      <c r="A94" s="1303" t="s">
        <v>486</v>
      </c>
      <c r="B94" s="1304"/>
      <c r="C94" s="1304"/>
      <c r="D94" s="1304"/>
      <c r="E94" s="599">
        <v>-112.503</v>
      </c>
      <c r="F94" s="599">
        <v>-79.463999999999999</v>
      </c>
      <c r="G94" s="600">
        <v>-2.8319999999999999</v>
      </c>
      <c r="H94" s="564">
        <v>-194.79900000000001</v>
      </c>
      <c r="J94" s="347"/>
      <c r="K94" s="347"/>
      <c r="L94" s="359"/>
      <c r="M94" s="359"/>
      <c r="N94" s="359"/>
      <c r="O94" s="359"/>
      <c r="P94" s="359"/>
      <c r="Q94" s="359"/>
      <c r="R94" s="359"/>
      <c r="S94" s="359"/>
      <c r="T94" s="359"/>
      <c r="U94" s="359"/>
      <c r="V94" s="359"/>
      <c r="W94" s="359"/>
      <c r="X94" s="359"/>
      <c r="Y94" s="359"/>
      <c r="Z94" s="359"/>
      <c r="AA94" s="359"/>
      <c r="AB94" s="359"/>
      <c r="AC94" s="359"/>
      <c r="AD94" s="359"/>
      <c r="AE94" s="359"/>
      <c r="AF94" s="359"/>
      <c r="AG94" s="359"/>
    </row>
    <row r="95" spans="1:33" ht="28.5" customHeight="1" thickBot="1">
      <c r="A95" s="593"/>
      <c r="B95" s="1215" t="s">
        <v>487</v>
      </c>
      <c r="C95" s="1215"/>
      <c r="D95" s="1215"/>
      <c r="E95" s="590">
        <v>-112.503</v>
      </c>
      <c r="F95" s="590">
        <v>-79.463999999999999</v>
      </c>
      <c r="G95" s="591">
        <v>-2.8319999999999999</v>
      </c>
      <c r="H95" s="568">
        <v>-194.79900000000001</v>
      </c>
      <c r="J95" s="347"/>
      <c r="K95" s="347"/>
    </row>
    <row r="96" spans="1:33" s="360" customFormat="1" ht="13.5" thickBot="1">
      <c r="A96" s="1212" t="s">
        <v>489</v>
      </c>
      <c r="B96" s="1212"/>
      <c r="C96" s="1212"/>
      <c r="D96" s="1321"/>
      <c r="E96" s="562">
        <v>-1073.009</v>
      </c>
      <c r="F96" s="601">
        <v>-691.779</v>
      </c>
      <c r="G96" s="563">
        <v>-261.66800000000001</v>
      </c>
      <c r="H96" s="586">
        <v>-2026.4559999999999</v>
      </c>
      <c r="J96" s="347"/>
      <c r="K96" s="347"/>
      <c r="L96" s="359"/>
      <c r="M96" s="359"/>
      <c r="N96" s="359"/>
      <c r="O96" s="359"/>
      <c r="P96" s="359"/>
      <c r="Q96" s="359"/>
      <c r="R96" s="359"/>
      <c r="S96" s="359"/>
      <c r="T96" s="359"/>
      <c r="U96" s="359"/>
      <c r="V96" s="359"/>
      <c r="W96" s="359"/>
      <c r="X96" s="359"/>
      <c r="Y96" s="359"/>
      <c r="Z96" s="359"/>
      <c r="AA96" s="359"/>
      <c r="AB96" s="359"/>
      <c r="AC96" s="359"/>
      <c r="AD96" s="359"/>
      <c r="AE96" s="359"/>
      <c r="AF96" s="359"/>
      <c r="AG96" s="359"/>
    </row>
    <row r="97" spans="1:33" s="360" customFormat="1" ht="15.75" customHeight="1" thickBot="1">
      <c r="A97" s="443" t="s">
        <v>490</v>
      </c>
      <c r="B97" s="420"/>
      <c r="C97" s="420"/>
      <c r="D97" s="421"/>
      <c r="E97" s="599">
        <v>-279.30700000000002</v>
      </c>
      <c r="F97" s="601">
        <v>-185.09700000000001</v>
      </c>
      <c r="G97" s="600">
        <v>-81.52</v>
      </c>
      <c r="H97" s="586">
        <v>-545.92399999999998</v>
      </c>
      <c r="J97" s="347"/>
      <c r="K97" s="347"/>
      <c r="L97" s="359"/>
      <c r="M97" s="610"/>
      <c r="N97" s="610"/>
      <c r="O97" s="610"/>
      <c r="P97" s="359"/>
      <c r="Q97" s="359"/>
      <c r="R97" s="359"/>
      <c r="S97" s="359"/>
      <c r="T97" s="359"/>
      <c r="U97" s="359"/>
      <c r="V97" s="359"/>
      <c r="W97" s="359"/>
      <c r="X97" s="359"/>
      <c r="Y97" s="359"/>
      <c r="Z97" s="359"/>
      <c r="AA97" s="359"/>
      <c r="AB97" s="359"/>
      <c r="AC97" s="359"/>
      <c r="AD97" s="359"/>
      <c r="AE97" s="359"/>
      <c r="AF97" s="359"/>
      <c r="AG97" s="359"/>
    </row>
    <row r="98" spans="1:33" s="360" customFormat="1" ht="15.75" customHeight="1" thickBot="1">
      <c r="A98" s="1323" t="s">
        <v>491</v>
      </c>
      <c r="B98" s="1323"/>
      <c r="C98" s="1323"/>
      <c r="D98" s="1324"/>
      <c r="E98" s="576">
        <v>-1816.21</v>
      </c>
      <c r="F98" s="562">
        <v>-908.49</v>
      </c>
      <c r="G98" s="602">
        <v>-350.21699999999998</v>
      </c>
      <c r="H98" s="564">
        <v>-3074.9169999999999</v>
      </c>
      <c r="J98" s="347"/>
      <c r="K98" s="347"/>
      <c r="L98" s="359"/>
      <c r="M98" s="610"/>
      <c r="N98" s="610"/>
      <c r="O98" s="610"/>
      <c r="P98" s="359"/>
      <c r="Q98" s="359"/>
      <c r="R98" s="359"/>
      <c r="S98" s="359"/>
      <c r="T98" s="359"/>
      <c r="U98" s="359"/>
      <c r="V98" s="359"/>
      <c r="W98" s="359"/>
      <c r="X98" s="359"/>
      <c r="Y98" s="359"/>
      <c r="Z98" s="359"/>
      <c r="AA98" s="359"/>
      <c r="AB98" s="359"/>
      <c r="AC98" s="359"/>
      <c r="AD98" s="359"/>
      <c r="AE98" s="359"/>
      <c r="AF98" s="359"/>
      <c r="AG98" s="359"/>
    </row>
    <row r="99" spans="1:33">
      <c r="A99" s="593"/>
      <c r="B99" s="1213" t="s">
        <v>516</v>
      </c>
      <c r="C99" s="1213"/>
      <c r="D99" s="1213"/>
      <c r="E99" s="566">
        <v>-825.80399999999997</v>
      </c>
      <c r="F99" s="566">
        <v>-658.73699999999997</v>
      </c>
      <c r="G99" s="567">
        <v>-285.56799999999998</v>
      </c>
      <c r="H99" s="568">
        <v>-1770.1089999999999</v>
      </c>
      <c r="J99" s="347"/>
      <c r="K99" s="347"/>
    </row>
    <row r="100" spans="1:33">
      <c r="A100" s="348"/>
      <c r="B100" s="1190" t="s">
        <v>493</v>
      </c>
      <c r="C100" s="1190"/>
      <c r="D100" s="1190"/>
      <c r="E100" s="569">
        <v>-446.84100000000001</v>
      </c>
      <c r="F100" s="569">
        <v>-124.517</v>
      </c>
      <c r="G100" s="570">
        <v>-31.504999999999999</v>
      </c>
      <c r="H100" s="571">
        <v>-602.86300000000006</v>
      </c>
      <c r="J100" s="347"/>
      <c r="K100" s="347"/>
    </row>
    <row r="101" spans="1:33" hidden="1">
      <c r="A101" s="348"/>
      <c r="B101" s="1297" t="s">
        <v>511</v>
      </c>
      <c r="C101" s="1297"/>
      <c r="D101" s="1339"/>
      <c r="E101" s="569">
        <v>0</v>
      </c>
      <c r="F101" s="569">
        <v>0</v>
      </c>
      <c r="G101" s="570">
        <v>0</v>
      </c>
      <c r="H101" s="571">
        <v>0</v>
      </c>
      <c r="J101" s="347"/>
      <c r="K101" s="347"/>
    </row>
    <row r="102" spans="1:33">
      <c r="A102" s="348"/>
      <c r="B102" s="1276" t="s">
        <v>494</v>
      </c>
      <c r="C102" s="1276"/>
      <c r="D102" s="1277"/>
      <c r="E102" s="569">
        <v>0</v>
      </c>
      <c r="F102" s="569">
        <v>0</v>
      </c>
      <c r="G102" s="570">
        <v>0</v>
      </c>
      <c r="H102" s="571">
        <v>0</v>
      </c>
      <c r="J102" s="347"/>
      <c r="K102" s="347"/>
    </row>
    <row r="103" spans="1:33" ht="12.75" customHeight="1">
      <c r="A103" s="348"/>
      <c r="B103" s="1203" t="s">
        <v>495</v>
      </c>
      <c r="C103" s="1203"/>
      <c r="D103" s="1203"/>
      <c r="E103" s="569">
        <v>-154.93799999999999</v>
      </c>
      <c r="F103" s="569">
        <v>-44.73</v>
      </c>
      <c r="G103" s="570">
        <v>-5.3490000000000002</v>
      </c>
      <c r="H103" s="571">
        <v>-205.017</v>
      </c>
      <c r="J103" s="347"/>
      <c r="K103" s="347"/>
    </row>
    <row r="104" spans="1:33">
      <c r="A104" s="348"/>
      <c r="B104" s="1190" t="s">
        <v>496</v>
      </c>
      <c r="C104" s="1190"/>
      <c r="D104" s="1190"/>
      <c r="E104" s="569">
        <v>-1.5960000000000001</v>
      </c>
      <c r="F104" s="569">
        <v>-6.8719999999999999</v>
      </c>
      <c r="G104" s="570">
        <v>0</v>
      </c>
      <c r="H104" s="571">
        <v>-8.468</v>
      </c>
      <c r="J104" s="347"/>
      <c r="K104" s="347"/>
    </row>
    <row r="105" spans="1:33">
      <c r="A105" s="348"/>
      <c r="B105" s="1190" t="s">
        <v>497</v>
      </c>
      <c r="C105" s="1190"/>
      <c r="D105" s="1190"/>
      <c r="E105" s="569">
        <v>-383.685</v>
      </c>
      <c r="F105" s="569">
        <v>-73.311000000000007</v>
      </c>
      <c r="G105" s="570">
        <v>-26.478999999999999</v>
      </c>
      <c r="H105" s="571">
        <v>-483.47500000000002</v>
      </c>
      <c r="J105" s="347"/>
      <c r="K105" s="347"/>
    </row>
    <row r="106" spans="1:33" ht="16.5" customHeight="1" thickBot="1">
      <c r="A106" s="592"/>
      <c r="B106" s="1330" t="s">
        <v>498</v>
      </c>
      <c r="C106" s="1330"/>
      <c r="D106" s="1330"/>
      <c r="E106" s="578">
        <v>-3.3460000000000001</v>
      </c>
      <c r="F106" s="573">
        <v>-0.32300000000000001</v>
      </c>
      <c r="G106" s="574">
        <v>-1.3160000000000001</v>
      </c>
      <c r="H106" s="575">
        <v>-4.9850000000000003</v>
      </c>
      <c r="J106" s="347"/>
      <c r="K106" s="347"/>
    </row>
    <row r="107" spans="1:33" s="360" customFormat="1" ht="13.5" thickBot="1">
      <c r="A107" s="1299" t="s">
        <v>518</v>
      </c>
      <c r="B107" s="1300"/>
      <c r="C107" s="1300"/>
      <c r="D107" s="1300"/>
      <c r="E107" s="581">
        <v>0</v>
      </c>
      <c r="F107" s="562">
        <v>0</v>
      </c>
      <c r="G107" s="563">
        <v>0</v>
      </c>
      <c r="H107" s="564">
        <v>0</v>
      </c>
      <c r="I107" s="603"/>
      <c r="J107" s="347"/>
      <c r="K107" s="347"/>
      <c r="L107" s="359"/>
      <c r="M107" s="359"/>
      <c r="N107" s="359"/>
      <c r="O107" s="359"/>
      <c r="P107" s="359"/>
      <c r="Q107" s="359"/>
      <c r="R107" s="359"/>
      <c r="S107" s="359"/>
      <c r="T107" s="359"/>
      <c r="U107" s="359"/>
      <c r="V107" s="359"/>
      <c r="W107" s="359"/>
      <c r="X107" s="359"/>
      <c r="Y107" s="359"/>
      <c r="Z107" s="359"/>
      <c r="AA107" s="359"/>
      <c r="AB107" s="359"/>
      <c r="AC107" s="359"/>
      <c r="AD107" s="359"/>
      <c r="AE107" s="359"/>
      <c r="AF107" s="359"/>
      <c r="AG107" s="359"/>
    </row>
    <row r="108" spans="1:33" s="360" customFormat="1" ht="13.5" thickBot="1">
      <c r="A108" s="1299" t="s">
        <v>513</v>
      </c>
      <c r="B108" s="1300"/>
      <c r="C108" s="1300"/>
      <c r="D108" s="1300"/>
      <c r="E108" s="581">
        <f>E59+E60+E63+E73+E77+E86+E94+E96+E97+E98</f>
        <v>962.33400000000074</v>
      </c>
      <c r="F108" s="562">
        <f>F59+F60+F63+F73+F77+F86+F94+F96+F97+F98</f>
        <v>84.440000000000282</v>
      </c>
      <c r="G108" s="563">
        <f>G59+G60+G63+G73+G77+G86+G94+G96+G97+G98</f>
        <v>-437.69799999999998</v>
      </c>
      <c r="H108" s="564">
        <f>H59+H60+H63+H73+H77+H86+H94+H96+H97+H98</f>
        <v>609.07600000000048</v>
      </c>
      <c r="I108" s="603"/>
      <c r="J108" s="347"/>
      <c r="K108" s="347"/>
      <c r="L108" s="359"/>
      <c r="M108" s="610"/>
      <c r="N108" s="610"/>
      <c r="O108" s="610"/>
      <c r="P108" s="610"/>
      <c r="Q108" s="359"/>
      <c r="R108" s="359"/>
      <c r="S108" s="359"/>
      <c r="T108" s="359"/>
      <c r="U108" s="359"/>
      <c r="V108" s="359"/>
      <c r="W108" s="359"/>
      <c r="X108" s="359"/>
      <c r="Y108" s="359"/>
      <c r="Z108" s="359"/>
      <c r="AA108" s="359"/>
      <c r="AB108" s="359"/>
      <c r="AC108" s="359"/>
      <c r="AD108" s="359"/>
      <c r="AE108" s="359"/>
      <c r="AF108" s="359"/>
      <c r="AG108" s="359"/>
    </row>
    <row r="109" spans="1:33">
      <c r="E109" s="565"/>
      <c r="F109" s="565"/>
      <c r="G109" s="565"/>
      <c r="H109" s="565"/>
    </row>
    <row r="110" spans="1:33">
      <c r="E110" s="607"/>
      <c r="F110" s="607"/>
      <c r="G110" s="607"/>
      <c r="H110" s="607"/>
    </row>
    <row r="111" spans="1:33">
      <c r="B111" s="1329" t="s">
        <v>515</v>
      </c>
      <c r="C111" s="1329"/>
      <c r="D111" s="1329"/>
      <c r="E111" s="1329"/>
      <c r="F111" s="1329"/>
      <c r="G111" s="608"/>
      <c r="H111" s="608"/>
    </row>
    <row r="112" spans="1:33">
      <c r="E112" s="565"/>
      <c r="F112" s="565"/>
      <c r="G112" s="565"/>
      <c r="H112" s="565"/>
    </row>
    <row r="113" spans="5:8">
      <c r="E113" s="565"/>
      <c r="F113" s="565"/>
      <c r="G113" s="565"/>
      <c r="H113" s="565"/>
    </row>
  </sheetData>
  <mergeCells count="103">
    <mergeCell ref="D3:G3"/>
    <mergeCell ref="G4:H4"/>
    <mergeCell ref="A5:D6"/>
    <mergeCell ref="E5:H5"/>
    <mergeCell ref="A7:D7"/>
    <mergeCell ref="B8:D8"/>
    <mergeCell ref="C18:D18"/>
    <mergeCell ref="C19:D19"/>
    <mergeCell ref="C20:D20"/>
    <mergeCell ref="C9:D9"/>
    <mergeCell ref="C10:D10"/>
    <mergeCell ref="B11:D11"/>
    <mergeCell ref="C12:D12"/>
    <mergeCell ref="C13:D13"/>
    <mergeCell ref="B14:D14"/>
    <mergeCell ref="B15:D15"/>
    <mergeCell ref="C16:D16"/>
    <mergeCell ref="C17:D17"/>
    <mergeCell ref="C27:D27"/>
    <mergeCell ref="C28:D28"/>
    <mergeCell ref="C31:D31"/>
    <mergeCell ref="C32:D32"/>
    <mergeCell ref="B33:D33"/>
    <mergeCell ref="A34:D34"/>
    <mergeCell ref="C21:D21"/>
    <mergeCell ref="B22:D22"/>
    <mergeCell ref="C23:D23"/>
    <mergeCell ref="C24:D24"/>
    <mergeCell ref="B25:D25"/>
    <mergeCell ref="C26:D26"/>
    <mergeCell ref="C41:D41"/>
    <mergeCell ref="B42:D42"/>
    <mergeCell ref="B43:D43"/>
    <mergeCell ref="C44:D44"/>
    <mergeCell ref="C45:D45"/>
    <mergeCell ref="C46:D46"/>
    <mergeCell ref="B35:D35"/>
    <mergeCell ref="C36:D36"/>
    <mergeCell ref="C37:D37"/>
    <mergeCell ref="B38:D38"/>
    <mergeCell ref="C39:D39"/>
    <mergeCell ref="C40:D40"/>
    <mergeCell ref="B53:D53"/>
    <mergeCell ref="C54:D54"/>
    <mergeCell ref="C55:D55"/>
    <mergeCell ref="C56:D56"/>
    <mergeCell ref="C57:D57"/>
    <mergeCell ref="C58:D58"/>
    <mergeCell ref="C47:D47"/>
    <mergeCell ref="C48:D48"/>
    <mergeCell ref="C49:D49"/>
    <mergeCell ref="B50:D50"/>
    <mergeCell ref="C51:D51"/>
    <mergeCell ref="C52:D52"/>
    <mergeCell ref="C66:D66"/>
    <mergeCell ref="B67:D67"/>
    <mergeCell ref="C68:D68"/>
    <mergeCell ref="C69:D69"/>
    <mergeCell ref="B70:D70"/>
    <mergeCell ref="B71:D71"/>
    <mergeCell ref="A59:D59"/>
    <mergeCell ref="B61:D61"/>
    <mergeCell ref="B62:D62"/>
    <mergeCell ref="A63:D63"/>
    <mergeCell ref="B64:D64"/>
    <mergeCell ref="C65:D65"/>
    <mergeCell ref="B78:D78"/>
    <mergeCell ref="B79:D79"/>
    <mergeCell ref="B80:D80"/>
    <mergeCell ref="B81:D81"/>
    <mergeCell ref="B82:D82"/>
    <mergeCell ref="B83:D83"/>
    <mergeCell ref="A72:D72"/>
    <mergeCell ref="A73:D73"/>
    <mergeCell ref="B74:D74"/>
    <mergeCell ref="B75:D75"/>
    <mergeCell ref="B76:D76"/>
    <mergeCell ref="A77:D77"/>
    <mergeCell ref="B90:D90"/>
    <mergeCell ref="C91:D91"/>
    <mergeCell ref="C92:D92"/>
    <mergeCell ref="B93:D93"/>
    <mergeCell ref="A94:D94"/>
    <mergeCell ref="B95:D95"/>
    <mergeCell ref="B84:D84"/>
    <mergeCell ref="B85:D85"/>
    <mergeCell ref="A86:D86"/>
    <mergeCell ref="B87:D87"/>
    <mergeCell ref="C88:D88"/>
    <mergeCell ref="C89:D89"/>
    <mergeCell ref="B111:F111"/>
    <mergeCell ref="B103:D103"/>
    <mergeCell ref="B104:D104"/>
    <mergeCell ref="B105:D105"/>
    <mergeCell ref="B106:D106"/>
    <mergeCell ref="A107:D107"/>
    <mergeCell ref="A108:D108"/>
    <mergeCell ref="A96:D96"/>
    <mergeCell ref="A98:D98"/>
    <mergeCell ref="B99:D99"/>
    <mergeCell ref="B100:D100"/>
    <mergeCell ref="B101:D101"/>
    <mergeCell ref="B102:D102"/>
  </mergeCells>
  <pageMargins left="0.7" right="0.7" top="0.75" bottom="0.75" header="0.3" footer="0.3"/>
  <pageSetup paperSize="9"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G112"/>
  <sheetViews>
    <sheetView zoomScale="80" zoomScaleNormal="80" workbookViewId="0">
      <pane xSplit="4" ySplit="6" topLeftCell="E7" activePane="bottomRight" state="frozen"/>
      <selection pane="topRight" activeCell="E1" sqref="E1"/>
      <selection pane="bottomLeft" activeCell="A7" sqref="A7"/>
      <selection pane="bottomRight" activeCell="A91" sqref="A91:IV91"/>
    </sheetView>
  </sheetViews>
  <sheetFormatPr defaultRowHeight="12.75"/>
  <cols>
    <col min="1" max="2" width="2.140625" style="619" customWidth="1"/>
    <col min="3" max="3" width="2.42578125" style="619" customWidth="1"/>
    <col min="4" max="4" width="66.85546875" style="619" customWidth="1"/>
    <col min="5" max="7" width="13.7109375" style="619" customWidth="1"/>
    <col min="8" max="8" width="13.7109375" style="620" customWidth="1"/>
    <col min="9" max="9" width="9.5703125" style="619" bestFit="1" customWidth="1"/>
    <col min="10" max="33" width="9.140625" style="621"/>
    <col min="34" max="16384" width="9.140625" style="619"/>
  </cols>
  <sheetData>
    <row r="3" spans="1:9">
      <c r="D3" s="1360" t="s">
        <v>394</v>
      </c>
      <c r="E3" s="1360"/>
      <c r="F3" s="1360"/>
      <c r="G3" s="1360"/>
    </row>
    <row r="4" spans="1:9" s="621" customFormat="1" ht="13.5" thickBot="1">
      <c r="A4" s="622"/>
      <c r="B4" s="622"/>
      <c r="C4" s="622"/>
      <c r="D4" s="622"/>
      <c r="E4" s="622"/>
      <c r="F4" s="622"/>
      <c r="G4" s="1361" t="s">
        <v>395</v>
      </c>
      <c r="H4" s="1361"/>
      <c r="I4" s="619"/>
    </row>
    <row r="5" spans="1:9" s="621" customFormat="1" ht="15.75" customHeight="1" thickBot="1">
      <c r="A5" s="1362" t="s">
        <v>394</v>
      </c>
      <c r="B5" s="1363"/>
      <c r="C5" s="1363"/>
      <c r="D5" s="1364"/>
      <c r="E5" s="1368" t="s">
        <v>541</v>
      </c>
      <c r="F5" s="1368"/>
      <c r="G5" s="1368"/>
      <c r="H5" s="1369"/>
      <c r="I5" s="619"/>
    </row>
    <row r="6" spans="1:9" s="621" customFormat="1" ht="39" customHeight="1" thickBot="1">
      <c r="A6" s="1365"/>
      <c r="B6" s="1366"/>
      <c r="C6" s="1366"/>
      <c r="D6" s="1367"/>
      <c r="E6" s="635" t="s">
        <v>396</v>
      </c>
      <c r="F6" s="635" t="s">
        <v>397</v>
      </c>
      <c r="G6" s="636" t="s">
        <v>398</v>
      </c>
      <c r="H6" s="635" t="s">
        <v>399</v>
      </c>
      <c r="I6" s="619"/>
    </row>
    <row r="7" spans="1:9" s="621" customFormat="1" ht="13.5" thickBot="1">
      <c r="A7" s="1370" t="s">
        <v>400</v>
      </c>
      <c r="B7" s="1371"/>
      <c r="C7" s="1371"/>
      <c r="D7" s="1372"/>
      <c r="E7" s="637">
        <v>9632.8629999999994</v>
      </c>
      <c r="F7" s="637">
        <v>4612.643</v>
      </c>
      <c r="G7" s="638">
        <v>867.51599999999996</v>
      </c>
      <c r="H7" s="639">
        <v>15113.022000000001</v>
      </c>
      <c r="I7" s="623"/>
    </row>
    <row r="8" spans="1:9" s="621" customFormat="1">
      <c r="A8" s="640"/>
      <c r="B8" s="1373" t="s">
        <v>401</v>
      </c>
      <c r="C8" s="1374"/>
      <c r="D8" s="1375"/>
      <c r="E8" s="641">
        <v>4398.38</v>
      </c>
      <c r="F8" s="641">
        <v>2163.2510000000002</v>
      </c>
      <c r="G8" s="642">
        <v>330.512</v>
      </c>
      <c r="H8" s="643">
        <v>6892.143</v>
      </c>
      <c r="I8" s="619"/>
    </row>
    <row r="9" spans="1:9" s="621" customFormat="1">
      <c r="A9" s="644"/>
      <c r="B9" s="645"/>
      <c r="C9" s="1353" t="s">
        <v>402</v>
      </c>
      <c r="D9" s="1354"/>
      <c r="E9" s="646">
        <v>4384.4080000000004</v>
      </c>
      <c r="F9" s="646">
        <v>2142.85</v>
      </c>
      <c r="G9" s="647">
        <v>330.512</v>
      </c>
      <c r="H9" s="648">
        <v>6857.77</v>
      </c>
      <c r="I9" s="619"/>
    </row>
    <row r="10" spans="1:9" s="621" customFormat="1">
      <c r="A10" s="644"/>
      <c r="B10" s="645"/>
      <c r="C10" s="1353" t="s">
        <v>403</v>
      </c>
      <c r="D10" s="1354"/>
      <c r="E10" s="646">
        <v>13.972</v>
      </c>
      <c r="F10" s="646">
        <v>20.401</v>
      </c>
      <c r="G10" s="647">
        <v>0</v>
      </c>
      <c r="H10" s="648">
        <v>34.372999999999998</v>
      </c>
      <c r="I10" s="619"/>
    </row>
    <row r="11" spans="1:9" s="621" customFormat="1">
      <c r="A11" s="644"/>
      <c r="B11" s="1353" t="s">
        <v>404</v>
      </c>
      <c r="C11" s="1353"/>
      <c r="D11" s="1354"/>
      <c r="E11" s="646">
        <v>387.589</v>
      </c>
      <c r="F11" s="646">
        <v>284.947</v>
      </c>
      <c r="G11" s="647">
        <v>100.367</v>
      </c>
      <c r="H11" s="648">
        <v>772.90300000000002</v>
      </c>
      <c r="I11" s="619"/>
    </row>
    <row r="12" spans="1:9" s="621" customFormat="1">
      <c r="A12" s="644"/>
      <c r="B12" s="645"/>
      <c r="C12" s="1355" t="s">
        <v>405</v>
      </c>
      <c r="D12" s="1356"/>
      <c r="E12" s="646">
        <v>377.90600000000001</v>
      </c>
      <c r="F12" s="646">
        <v>279.93</v>
      </c>
      <c r="G12" s="647">
        <v>100.367</v>
      </c>
      <c r="H12" s="648">
        <v>758.20299999999997</v>
      </c>
      <c r="I12" s="619"/>
    </row>
    <row r="13" spans="1:9" s="621" customFormat="1">
      <c r="A13" s="644"/>
      <c r="B13" s="645"/>
      <c r="C13" s="1355" t="s">
        <v>406</v>
      </c>
      <c r="D13" s="1356"/>
      <c r="E13" s="646">
        <v>9.6829999999999998</v>
      </c>
      <c r="F13" s="646">
        <v>5.0170000000000003</v>
      </c>
      <c r="G13" s="647">
        <v>0</v>
      </c>
      <c r="H13" s="648">
        <v>14.7</v>
      </c>
      <c r="I13" s="619"/>
    </row>
    <row r="14" spans="1:9" s="621" customFormat="1" ht="26.25" customHeight="1">
      <c r="A14" s="649"/>
      <c r="B14" s="1379" t="s">
        <v>408</v>
      </c>
      <c r="C14" s="1379"/>
      <c r="D14" s="1380"/>
      <c r="E14" s="646">
        <v>5.1929999999999996</v>
      </c>
      <c r="F14" s="646">
        <v>2.1760000000000002</v>
      </c>
      <c r="G14" s="647">
        <v>1.46</v>
      </c>
      <c r="H14" s="648">
        <v>8.8290000000000006</v>
      </c>
      <c r="I14" s="619"/>
    </row>
    <row r="15" spans="1:9" s="621" customFormat="1" ht="13.5" customHeight="1">
      <c r="A15" s="644"/>
      <c r="B15" s="1353" t="s">
        <v>409</v>
      </c>
      <c r="C15" s="1353"/>
      <c r="D15" s="1354"/>
      <c r="E15" s="646">
        <v>800.43700000000001</v>
      </c>
      <c r="F15" s="646">
        <v>467.03800000000001</v>
      </c>
      <c r="G15" s="647">
        <v>119.932</v>
      </c>
      <c r="H15" s="648">
        <v>1387.4069999999999</v>
      </c>
      <c r="I15" s="619"/>
    </row>
    <row r="16" spans="1:9" s="621" customFormat="1">
      <c r="A16" s="644"/>
      <c r="B16" s="645"/>
      <c r="C16" s="1355" t="s">
        <v>410</v>
      </c>
      <c r="D16" s="1356"/>
      <c r="E16" s="646">
        <v>617.96900000000005</v>
      </c>
      <c r="F16" s="646">
        <v>339.774</v>
      </c>
      <c r="G16" s="647">
        <v>112.369</v>
      </c>
      <c r="H16" s="648">
        <v>1070.1120000000001</v>
      </c>
      <c r="I16" s="619"/>
    </row>
    <row r="17" spans="1:33">
      <c r="A17" s="644"/>
      <c r="B17" s="645"/>
      <c r="C17" s="1355" t="s">
        <v>411</v>
      </c>
      <c r="D17" s="1356"/>
      <c r="E17" s="646">
        <v>155.05799999999999</v>
      </c>
      <c r="F17" s="646">
        <v>118.42700000000001</v>
      </c>
      <c r="G17" s="647">
        <v>4.47</v>
      </c>
      <c r="H17" s="648">
        <v>277.95499999999998</v>
      </c>
    </row>
    <row r="18" spans="1:33">
      <c r="A18" s="644"/>
      <c r="B18" s="645"/>
      <c r="C18" s="1355" t="s">
        <v>412</v>
      </c>
      <c r="D18" s="1356"/>
      <c r="E18" s="646">
        <v>26.135000000000002</v>
      </c>
      <c r="F18" s="646">
        <v>0</v>
      </c>
      <c r="G18" s="647">
        <v>0</v>
      </c>
      <c r="H18" s="648">
        <v>26.135000000000002</v>
      </c>
    </row>
    <row r="19" spans="1:33">
      <c r="A19" s="644"/>
      <c r="B19" s="645"/>
      <c r="C19" s="1355" t="s">
        <v>413</v>
      </c>
      <c r="D19" s="1356"/>
      <c r="E19" s="646">
        <v>0.248</v>
      </c>
      <c r="F19" s="646">
        <v>6.3E-2</v>
      </c>
      <c r="G19" s="647">
        <v>0</v>
      </c>
      <c r="H19" s="648">
        <v>0.311</v>
      </c>
    </row>
    <row r="20" spans="1:33">
      <c r="A20" s="644"/>
      <c r="B20" s="645"/>
      <c r="C20" s="1355" t="s">
        <v>414</v>
      </c>
      <c r="D20" s="1356"/>
      <c r="E20" s="646">
        <v>1E-3</v>
      </c>
      <c r="F20" s="646">
        <v>0</v>
      </c>
      <c r="G20" s="646">
        <v>0</v>
      </c>
      <c r="H20" s="648">
        <v>1E-3</v>
      </c>
    </row>
    <row r="21" spans="1:33" ht="12.75" customHeight="1">
      <c r="A21" s="644"/>
      <c r="B21" s="645"/>
      <c r="C21" s="1355" t="s">
        <v>415</v>
      </c>
      <c r="D21" s="1356"/>
      <c r="E21" s="646">
        <v>1.026</v>
      </c>
      <c r="F21" s="646">
        <v>8.7739999999999991</v>
      </c>
      <c r="G21" s="647">
        <v>3.093</v>
      </c>
      <c r="H21" s="648">
        <v>12.893000000000001</v>
      </c>
    </row>
    <row r="22" spans="1:33">
      <c r="A22" s="644"/>
      <c r="B22" s="1355" t="s">
        <v>416</v>
      </c>
      <c r="C22" s="1357"/>
      <c r="D22" s="1356"/>
      <c r="E22" s="646">
        <v>3585.31</v>
      </c>
      <c r="F22" s="646">
        <v>1550.5650000000001</v>
      </c>
      <c r="G22" s="647">
        <v>304.76</v>
      </c>
      <c r="H22" s="648">
        <v>5440.6350000000002</v>
      </c>
    </row>
    <row r="23" spans="1:33" ht="15" customHeight="1">
      <c r="A23" s="644"/>
      <c r="B23" s="645"/>
      <c r="C23" s="1358" t="s">
        <v>417</v>
      </c>
      <c r="D23" s="1359"/>
      <c r="E23" s="646">
        <v>7.9909999999999997</v>
      </c>
      <c r="F23" s="646">
        <v>336.11</v>
      </c>
      <c r="G23" s="647">
        <v>1.583</v>
      </c>
      <c r="H23" s="648">
        <v>345.68400000000003</v>
      </c>
    </row>
    <row r="24" spans="1:33">
      <c r="A24" s="644"/>
      <c r="B24" s="645"/>
      <c r="C24" s="1355" t="s">
        <v>418</v>
      </c>
      <c r="D24" s="1356"/>
      <c r="E24" s="646">
        <v>3577.319</v>
      </c>
      <c r="F24" s="646">
        <v>1214.4549999999999</v>
      </c>
      <c r="G24" s="647">
        <v>303.17700000000002</v>
      </c>
      <c r="H24" s="648">
        <v>5094.951</v>
      </c>
    </row>
    <row r="25" spans="1:33" s="625" customFormat="1">
      <c r="A25" s="650"/>
      <c r="B25" s="1376" t="s">
        <v>419</v>
      </c>
      <c r="C25" s="1377"/>
      <c r="D25" s="1378"/>
      <c r="E25" s="651">
        <v>60.627000000000002</v>
      </c>
      <c r="F25" s="651">
        <v>43.704999999999998</v>
      </c>
      <c r="G25" s="652">
        <v>5.859</v>
      </c>
      <c r="H25" s="648">
        <v>110.191</v>
      </c>
      <c r="J25" s="621"/>
      <c r="K25" s="621"/>
      <c r="L25" s="621"/>
      <c r="M25" s="621"/>
      <c r="N25" s="626"/>
      <c r="O25" s="626"/>
      <c r="P25" s="626"/>
      <c r="Q25" s="626"/>
      <c r="R25" s="626"/>
      <c r="S25" s="626"/>
      <c r="T25" s="626"/>
      <c r="U25" s="626"/>
      <c r="V25" s="626"/>
      <c r="W25" s="626"/>
      <c r="X25" s="626"/>
      <c r="Y25" s="626"/>
      <c r="Z25" s="626"/>
      <c r="AA25" s="626"/>
      <c r="AB25" s="626"/>
      <c r="AC25" s="626"/>
      <c r="AD25" s="626"/>
      <c r="AE25" s="626"/>
      <c r="AF25" s="626"/>
      <c r="AG25" s="626"/>
    </row>
    <row r="26" spans="1:33" ht="12.75" customHeight="1">
      <c r="A26" s="644"/>
      <c r="B26" s="645"/>
      <c r="C26" s="1383" t="s">
        <v>420</v>
      </c>
      <c r="D26" s="1384"/>
      <c r="E26" s="646">
        <v>0.435</v>
      </c>
      <c r="F26" s="646">
        <v>22.323</v>
      </c>
      <c r="G26" s="647">
        <v>0</v>
      </c>
      <c r="H26" s="648">
        <v>22.757999999999999</v>
      </c>
    </row>
    <row r="27" spans="1:33" ht="12.75" hidden="1" customHeight="1">
      <c r="A27" s="644"/>
      <c r="B27" s="645"/>
      <c r="C27" s="1379" t="s">
        <v>506</v>
      </c>
      <c r="D27" s="1380"/>
      <c r="E27" s="653">
        <v>0</v>
      </c>
      <c r="F27" s="654">
        <v>0</v>
      </c>
      <c r="G27" s="655">
        <v>0</v>
      </c>
      <c r="H27" s="656">
        <v>0</v>
      </c>
    </row>
    <row r="28" spans="1:33" ht="12.75" hidden="1" customHeight="1">
      <c r="A28" s="644"/>
      <c r="B28" s="645"/>
      <c r="C28" s="1379" t="s">
        <v>507</v>
      </c>
      <c r="D28" s="1380"/>
      <c r="E28" s="653">
        <v>0</v>
      </c>
      <c r="F28" s="654">
        <v>0</v>
      </c>
      <c r="G28" s="655">
        <v>0</v>
      </c>
      <c r="H28" s="656">
        <v>0</v>
      </c>
    </row>
    <row r="29" spans="1:33">
      <c r="A29" s="644"/>
      <c r="B29" s="645"/>
      <c r="C29" s="1379" t="s">
        <v>423</v>
      </c>
      <c r="D29" s="1380"/>
      <c r="E29" s="646">
        <v>60.192</v>
      </c>
      <c r="F29" s="646">
        <v>21.378</v>
      </c>
      <c r="G29" s="647">
        <v>5.7690000000000001</v>
      </c>
      <c r="H29" s="648">
        <v>87.338999999999999</v>
      </c>
    </row>
    <row r="30" spans="1:33" hidden="1">
      <c r="A30" s="644"/>
      <c r="B30" s="645"/>
      <c r="C30" s="1376" t="s">
        <v>424</v>
      </c>
      <c r="D30" s="1378"/>
      <c r="E30" s="653">
        <v>0</v>
      </c>
      <c r="F30" s="654">
        <v>0</v>
      </c>
      <c r="G30" s="655">
        <v>0</v>
      </c>
      <c r="H30" s="656">
        <v>0</v>
      </c>
    </row>
    <row r="31" spans="1:33" ht="28.5" customHeight="1" thickBot="1">
      <c r="A31" s="657"/>
      <c r="B31" s="1385" t="s">
        <v>425</v>
      </c>
      <c r="C31" s="1386"/>
      <c r="D31" s="1387"/>
      <c r="E31" s="658">
        <v>395.327</v>
      </c>
      <c r="F31" s="658">
        <v>100.961</v>
      </c>
      <c r="G31" s="659">
        <v>4.6260000000000003</v>
      </c>
      <c r="H31" s="660">
        <v>500.91399999999999</v>
      </c>
    </row>
    <row r="32" spans="1:33" ht="15" customHeight="1" thickBot="1">
      <c r="A32" s="1370" t="s">
        <v>508</v>
      </c>
      <c r="B32" s="1371"/>
      <c r="C32" s="1371"/>
      <c r="D32" s="1372"/>
      <c r="E32" s="637">
        <v>-4094.623</v>
      </c>
      <c r="F32" s="637">
        <v>-2036.365</v>
      </c>
      <c r="G32" s="638">
        <v>-500.21699999999998</v>
      </c>
      <c r="H32" s="639">
        <v>-6631.2049999999999</v>
      </c>
    </row>
    <row r="33" spans="1:8">
      <c r="A33" s="640"/>
      <c r="B33" s="1381" t="s">
        <v>427</v>
      </c>
      <c r="C33" s="1381"/>
      <c r="D33" s="1382"/>
      <c r="E33" s="641">
        <v>-383.04700000000003</v>
      </c>
      <c r="F33" s="641">
        <v>-342.85300000000001</v>
      </c>
      <c r="G33" s="642">
        <v>-47.601999999999997</v>
      </c>
      <c r="H33" s="643">
        <v>-773.50199999999995</v>
      </c>
    </row>
    <row r="34" spans="1:8" ht="12.75" customHeight="1">
      <c r="A34" s="644"/>
      <c r="B34" s="645"/>
      <c r="C34" s="1353" t="s">
        <v>428</v>
      </c>
      <c r="D34" s="1354"/>
      <c r="E34" s="646">
        <v>-364.40699999999998</v>
      </c>
      <c r="F34" s="646">
        <v>-327.14999999999998</v>
      </c>
      <c r="G34" s="647">
        <v>-44.389000000000003</v>
      </c>
      <c r="H34" s="648">
        <v>-735.94600000000003</v>
      </c>
    </row>
    <row r="35" spans="1:8">
      <c r="A35" s="644"/>
      <c r="B35" s="645"/>
      <c r="C35" s="1353" t="s">
        <v>429</v>
      </c>
      <c r="D35" s="1354"/>
      <c r="E35" s="646">
        <v>-18.64</v>
      </c>
      <c r="F35" s="646">
        <v>-15.702999999999999</v>
      </c>
      <c r="G35" s="647">
        <v>-3.2130000000000001</v>
      </c>
      <c r="H35" s="648">
        <v>-37.555999999999997</v>
      </c>
    </row>
    <row r="36" spans="1:8">
      <c r="A36" s="644"/>
      <c r="B36" s="1353" t="s">
        <v>430</v>
      </c>
      <c r="C36" s="1353"/>
      <c r="D36" s="1354"/>
      <c r="E36" s="646">
        <v>-26.518000000000001</v>
      </c>
      <c r="F36" s="646">
        <v>-11.42</v>
      </c>
      <c r="G36" s="646">
        <v>-1.6080000000000001</v>
      </c>
      <c r="H36" s="648">
        <v>-39.545999999999999</v>
      </c>
    </row>
    <row r="37" spans="1:8">
      <c r="A37" s="644"/>
      <c r="B37" s="645"/>
      <c r="C37" s="1355" t="s">
        <v>431</v>
      </c>
      <c r="D37" s="1356"/>
      <c r="E37" s="646">
        <v>-26.492999999999999</v>
      </c>
      <c r="F37" s="646">
        <v>-11.419</v>
      </c>
      <c r="G37" s="647">
        <v>-1.5880000000000001</v>
      </c>
      <c r="H37" s="648">
        <v>-39.5</v>
      </c>
    </row>
    <row r="38" spans="1:8" hidden="1">
      <c r="A38" s="644"/>
      <c r="B38" s="645"/>
      <c r="C38" s="1355" t="s">
        <v>514</v>
      </c>
      <c r="D38" s="1356"/>
      <c r="E38" s="653">
        <v>0</v>
      </c>
      <c r="F38" s="654">
        <v>0</v>
      </c>
      <c r="G38" s="655">
        <v>0</v>
      </c>
      <c r="H38" s="656">
        <v>0</v>
      </c>
    </row>
    <row r="39" spans="1:8" hidden="1">
      <c r="A39" s="644"/>
      <c r="B39" s="645"/>
      <c r="C39" s="1376" t="s">
        <v>433</v>
      </c>
      <c r="D39" s="1378"/>
      <c r="E39" s="653">
        <v>0</v>
      </c>
      <c r="F39" s="654">
        <v>0</v>
      </c>
      <c r="G39" s="655">
        <v>0</v>
      </c>
      <c r="H39" s="656">
        <v>0</v>
      </c>
    </row>
    <row r="40" spans="1:8" ht="28.5" customHeight="1">
      <c r="A40" s="649"/>
      <c r="B40" s="1379" t="s">
        <v>434</v>
      </c>
      <c r="C40" s="1379"/>
      <c r="D40" s="1380"/>
      <c r="E40" s="646">
        <v>-26.975999999999999</v>
      </c>
      <c r="F40" s="646">
        <v>-15.686</v>
      </c>
      <c r="G40" s="647">
        <v>-4.0709999999999997</v>
      </c>
      <c r="H40" s="648">
        <v>-46.732999999999997</v>
      </c>
    </row>
    <row r="41" spans="1:8">
      <c r="A41" s="644"/>
      <c r="B41" s="1353" t="s">
        <v>435</v>
      </c>
      <c r="C41" s="1353"/>
      <c r="D41" s="1354"/>
      <c r="E41" s="646">
        <v>-338.78500000000003</v>
      </c>
      <c r="F41" s="646">
        <v>-243.09700000000001</v>
      </c>
      <c r="G41" s="647">
        <v>-55.465000000000003</v>
      </c>
      <c r="H41" s="648">
        <v>-637.34699999999998</v>
      </c>
    </row>
    <row r="42" spans="1:8">
      <c r="A42" s="644"/>
      <c r="B42" s="645"/>
      <c r="C42" s="1355" t="s">
        <v>436</v>
      </c>
      <c r="D42" s="1356"/>
      <c r="E42" s="646">
        <v>-4.4939999999999998</v>
      </c>
      <c r="F42" s="646">
        <v>-0.46</v>
      </c>
      <c r="G42" s="647">
        <v>-0.628</v>
      </c>
      <c r="H42" s="648">
        <v>-5.5819999999999999</v>
      </c>
    </row>
    <row r="43" spans="1:8">
      <c r="A43" s="644"/>
      <c r="B43" s="645"/>
      <c r="C43" s="1355" t="s">
        <v>437</v>
      </c>
      <c r="D43" s="1356"/>
      <c r="E43" s="661">
        <v>-210.97300000000001</v>
      </c>
      <c r="F43" s="661">
        <v>-53.613999999999997</v>
      </c>
      <c r="G43" s="661">
        <v>-6.165</v>
      </c>
      <c r="H43" s="648">
        <v>-270.75200000000001</v>
      </c>
    </row>
    <row r="44" spans="1:8">
      <c r="A44" s="644"/>
      <c r="B44" s="645"/>
      <c r="C44" s="1355" t="s">
        <v>438</v>
      </c>
      <c r="D44" s="1356"/>
      <c r="E44" s="646">
        <v>-1.7470000000000001</v>
      </c>
      <c r="F44" s="646">
        <v>-1.6579999999999999</v>
      </c>
      <c r="G44" s="647">
        <v>0</v>
      </c>
      <c r="H44" s="648">
        <v>-3.4049999999999998</v>
      </c>
    </row>
    <row r="45" spans="1:8">
      <c r="A45" s="644"/>
      <c r="B45" s="645"/>
      <c r="C45" s="1355" t="s">
        <v>439</v>
      </c>
      <c r="D45" s="1356"/>
      <c r="E45" s="646">
        <v>-62.042999999999999</v>
      </c>
      <c r="F45" s="646">
        <v>-55.984999999999999</v>
      </c>
      <c r="G45" s="647">
        <v>-25.596</v>
      </c>
      <c r="H45" s="648">
        <v>-143.624</v>
      </c>
    </row>
    <row r="46" spans="1:8">
      <c r="A46" s="644"/>
      <c r="B46" s="645"/>
      <c r="C46" s="1355" t="s">
        <v>440</v>
      </c>
      <c r="D46" s="1356"/>
      <c r="E46" s="646">
        <v>-38.890999999999998</v>
      </c>
      <c r="F46" s="646">
        <v>-104.18600000000001</v>
      </c>
      <c r="G46" s="647">
        <v>-15.426</v>
      </c>
      <c r="H46" s="648">
        <v>-158.50299999999999</v>
      </c>
    </row>
    <row r="47" spans="1:8" ht="12.75" customHeight="1">
      <c r="A47" s="644"/>
      <c r="B47" s="645"/>
      <c r="C47" s="1355" t="s">
        <v>441</v>
      </c>
      <c r="D47" s="1356"/>
      <c r="E47" s="646">
        <v>-20.637</v>
      </c>
      <c r="F47" s="646">
        <v>-27.193999999999999</v>
      </c>
      <c r="G47" s="647">
        <v>-7.65</v>
      </c>
      <c r="H47" s="648">
        <v>-55.481000000000002</v>
      </c>
    </row>
    <row r="48" spans="1:8">
      <c r="A48" s="644"/>
      <c r="B48" s="1353" t="s">
        <v>442</v>
      </c>
      <c r="C48" s="1353"/>
      <c r="D48" s="1354"/>
      <c r="E48" s="646">
        <v>-2979.0070000000001</v>
      </c>
      <c r="F48" s="646">
        <v>-930.36400000000003</v>
      </c>
      <c r="G48" s="647">
        <v>-338.65</v>
      </c>
      <c r="H48" s="648">
        <v>-4248.0209999999997</v>
      </c>
    </row>
    <row r="49" spans="1:33">
      <c r="A49" s="644"/>
      <c r="B49" s="645"/>
      <c r="C49" s="1376" t="s">
        <v>443</v>
      </c>
      <c r="D49" s="1378"/>
      <c r="E49" s="646">
        <v>-2.2999999999999998</v>
      </c>
      <c r="F49" s="646">
        <v>-0.53500000000000003</v>
      </c>
      <c r="G49" s="647">
        <v>-0.253</v>
      </c>
      <c r="H49" s="648">
        <v>-3.0880000000000001</v>
      </c>
    </row>
    <row r="50" spans="1:33">
      <c r="A50" s="644"/>
      <c r="B50" s="645"/>
      <c r="C50" s="1355" t="s">
        <v>444</v>
      </c>
      <c r="D50" s="1356"/>
      <c r="E50" s="646">
        <v>-2976.7069999999999</v>
      </c>
      <c r="F50" s="646">
        <v>-929.82899999999995</v>
      </c>
      <c r="G50" s="647">
        <v>-338.39699999999999</v>
      </c>
      <c r="H50" s="648">
        <v>-4244.933</v>
      </c>
    </row>
    <row r="51" spans="1:33">
      <c r="A51" s="644"/>
      <c r="B51" s="1353" t="s">
        <v>445</v>
      </c>
      <c r="C51" s="1353"/>
      <c r="D51" s="1354"/>
      <c r="E51" s="646">
        <v>-340.29</v>
      </c>
      <c r="F51" s="646">
        <v>-492.94499999999999</v>
      </c>
      <c r="G51" s="647">
        <v>-52.820999999999998</v>
      </c>
      <c r="H51" s="648">
        <v>-886.05600000000004</v>
      </c>
    </row>
    <row r="52" spans="1:33" ht="12.75" customHeight="1">
      <c r="A52" s="644"/>
      <c r="B52" s="645"/>
      <c r="C52" s="1388" t="s">
        <v>446</v>
      </c>
      <c r="D52" s="1389"/>
      <c r="E52" s="646">
        <v>-19.116</v>
      </c>
      <c r="F52" s="646">
        <v>-37.231999999999999</v>
      </c>
      <c r="G52" s="647">
        <v>-8.49</v>
      </c>
      <c r="H52" s="648">
        <v>-64.837999999999994</v>
      </c>
    </row>
    <row r="53" spans="1:33" ht="15" customHeight="1">
      <c r="A53" s="644"/>
      <c r="B53" s="645"/>
      <c r="C53" s="1355" t="s">
        <v>447</v>
      </c>
      <c r="D53" s="1356"/>
      <c r="E53" s="646">
        <v>-0.23799999999999999</v>
      </c>
      <c r="F53" s="646">
        <v>-0.127</v>
      </c>
      <c r="G53" s="647">
        <v>-3.0000000000000001E-3</v>
      </c>
      <c r="H53" s="648">
        <v>-0.36799999999999999</v>
      </c>
    </row>
    <row r="54" spans="1:33" ht="0.75" hidden="1" customHeight="1">
      <c r="A54" s="644"/>
      <c r="B54" s="645"/>
      <c r="C54" s="1394" t="s">
        <v>448</v>
      </c>
      <c r="D54" s="1395"/>
      <c r="E54" s="653">
        <v>0</v>
      </c>
      <c r="F54" s="654">
        <v>0</v>
      </c>
      <c r="G54" s="655">
        <v>0</v>
      </c>
      <c r="H54" s="656">
        <v>0</v>
      </c>
    </row>
    <row r="55" spans="1:33" ht="15" customHeight="1">
      <c r="A55" s="644"/>
      <c r="B55" s="645"/>
      <c r="C55" s="1355" t="s">
        <v>449</v>
      </c>
      <c r="D55" s="1356"/>
      <c r="E55" s="646">
        <v>-278.25599999999997</v>
      </c>
      <c r="F55" s="646">
        <v>-447.947</v>
      </c>
      <c r="G55" s="647">
        <v>-38.121000000000002</v>
      </c>
      <c r="H55" s="648">
        <v>-764.32399999999996</v>
      </c>
    </row>
    <row r="56" spans="1:33" ht="14.25" customHeight="1" thickBot="1">
      <c r="A56" s="657"/>
      <c r="B56" s="662"/>
      <c r="C56" s="1388" t="s">
        <v>450</v>
      </c>
      <c r="D56" s="1389"/>
      <c r="E56" s="658">
        <v>-42.628999999999998</v>
      </c>
      <c r="F56" s="658">
        <v>-7.5839999999999996</v>
      </c>
      <c r="G56" s="659">
        <v>-6.2069999999999999</v>
      </c>
      <c r="H56" s="660">
        <v>-56.42</v>
      </c>
    </row>
    <row r="57" spans="1:33" s="620" customFormat="1" ht="15.75" customHeight="1" thickBot="1">
      <c r="A57" s="1370" t="s">
        <v>451</v>
      </c>
      <c r="B57" s="1371"/>
      <c r="C57" s="1371"/>
      <c r="D57" s="1372"/>
      <c r="E57" s="637">
        <v>5538.24</v>
      </c>
      <c r="F57" s="637">
        <v>2576.2779999999998</v>
      </c>
      <c r="G57" s="638">
        <v>367.29899999999998</v>
      </c>
      <c r="H57" s="639">
        <v>8481.8169999999991</v>
      </c>
      <c r="J57" s="621"/>
      <c r="K57" s="621"/>
      <c r="L57" s="621"/>
      <c r="M57" s="621"/>
      <c r="N57" s="627"/>
      <c r="O57" s="627"/>
      <c r="P57" s="627"/>
      <c r="Q57" s="627"/>
      <c r="R57" s="627"/>
      <c r="S57" s="627"/>
      <c r="T57" s="627"/>
      <c r="U57" s="627"/>
      <c r="V57" s="627"/>
      <c r="W57" s="627"/>
      <c r="X57" s="627"/>
      <c r="Y57" s="627"/>
      <c r="Z57" s="627"/>
      <c r="AA57" s="627"/>
      <c r="AB57" s="627"/>
      <c r="AC57" s="627"/>
      <c r="AD57" s="627"/>
      <c r="AE57" s="627"/>
      <c r="AF57" s="627"/>
      <c r="AG57" s="627"/>
    </row>
    <row r="58" spans="1:33" s="620" customFormat="1" ht="15.75" customHeight="1" thickBot="1">
      <c r="A58" s="663" t="s">
        <v>452</v>
      </c>
      <c r="B58" s="664"/>
      <c r="C58" s="664"/>
      <c r="D58" s="665"/>
      <c r="E58" s="637">
        <v>1976.29</v>
      </c>
      <c r="F58" s="637">
        <v>670.18</v>
      </c>
      <c r="G58" s="638">
        <v>128.715</v>
      </c>
      <c r="H58" s="639">
        <v>2775.1849999999999</v>
      </c>
      <c r="J58" s="621"/>
      <c r="K58" s="621"/>
      <c r="L58" s="621"/>
      <c r="M58" s="621"/>
      <c r="N58" s="627"/>
      <c r="O58" s="627"/>
      <c r="P58" s="627"/>
      <c r="Q58" s="627"/>
      <c r="R58" s="627"/>
      <c r="S58" s="627"/>
      <c r="T58" s="627"/>
      <c r="U58" s="627"/>
      <c r="V58" s="627"/>
      <c r="W58" s="627"/>
      <c r="X58" s="627"/>
      <c r="Y58" s="627"/>
      <c r="Z58" s="627"/>
      <c r="AA58" s="627"/>
      <c r="AB58" s="627"/>
      <c r="AC58" s="627"/>
      <c r="AD58" s="627"/>
      <c r="AE58" s="627"/>
      <c r="AF58" s="627"/>
      <c r="AG58" s="627"/>
    </row>
    <row r="59" spans="1:33">
      <c r="A59" s="640"/>
      <c r="B59" s="1381" t="s">
        <v>453</v>
      </c>
      <c r="C59" s="1381"/>
      <c r="D59" s="1382"/>
      <c r="E59" s="641">
        <v>2359.7910000000002</v>
      </c>
      <c r="F59" s="641">
        <v>984.55200000000002</v>
      </c>
      <c r="G59" s="642">
        <v>223.73099999999999</v>
      </c>
      <c r="H59" s="643">
        <v>3568.0740000000001</v>
      </c>
    </row>
    <row r="60" spans="1:33" ht="16.5" customHeight="1" thickBot="1">
      <c r="A60" s="657"/>
      <c r="B60" s="1390" t="s">
        <v>454</v>
      </c>
      <c r="C60" s="1390"/>
      <c r="D60" s="1391"/>
      <c r="E60" s="658">
        <v>-383.50099999999998</v>
      </c>
      <c r="F60" s="658">
        <v>-314.37200000000001</v>
      </c>
      <c r="G60" s="659">
        <v>-95.016000000000005</v>
      </c>
      <c r="H60" s="660">
        <v>-792.88900000000001</v>
      </c>
    </row>
    <row r="61" spans="1:33" s="620" customFormat="1" ht="15" customHeight="1" thickBot="1">
      <c r="A61" s="1370" t="s">
        <v>455</v>
      </c>
      <c r="B61" s="1371"/>
      <c r="C61" s="1371"/>
      <c r="D61" s="1372"/>
      <c r="E61" s="637">
        <v>51.652999999999999</v>
      </c>
      <c r="F61" s="637">
        <v>11.183999999999999</v>
      </c>
      <c r="G61" s="638">
        <v>0.8</v>
      </c>
      <c r="H61" s="639">
        <v>63.637</v>
      </c>
      <c r="J61" s="621"/>
      <c r="K61" s="621"/>
      <c r="L61" s="621"/>
      <c r="M61" s="621"/>
      <c r="N61" s="627"/>
      <c r="O61" s="627"/>
      <c r="P61" s="627"/>
      <c r="Q61" s="627"/>
      <c r="R61" s="627"/>
      <c r="S61" s="627"/>
      <c r="T61" s="627"/>
      <c r="U61" s="627"/>
      <c r="V61" s="627"/>
      <c r="W61" s="627"/>
      <c r="X61" s="627"/>
      <c r="Y61" s="627"/>
      <c r="Z61" s="627"/>
      <c r="AA61" s="627"/>
      <c r="AB61" s="627"/>
      <c r="AC61" s="627"/>
      <c r="AD61" s="627"/>
      <c r="AE61" s="627"/>
      <c r="AF61" s="627"/>
      <c r="AG61" s="627"/>
    </row>
    <row r="62" spans="1:33" ht="12.75" customHeight="1">
      <c r="A62" s="640"/>
      <c r="B62" s="1392" t="s">
        <v>456</v>
      </c>
      <c r="C62" s="1392"/>
      <c r="D62" s="1393"/>
      <c r="E62" s="641">
        <v>40.417000000000002</v>
      </c>
      <c r="F62" s="641">
        <v>1.1359999999999999</v>
      </c>
      <c r="G62" s="642">
        <v>0.371</v>
      </c>
      <c r="H62" s="643">
        <v>41.923999999999999</v>
      </c>
    </row>
    <row r="63" spans="1:33">
      <c r="A63" s="644"/>
      <c r="B63" s="645"/>
      <c r="C63" s="1353" t="s">
        <v>457</v>
      </c>
      <c r="D63" s="1354"/>
      <c r="E63" s="646">
        <v>5.8999999999999997E-2</v>
      </c>
      <c r="F63" s="646">
        <v>0</v>
      </c>
      <c r="G63" s="647">
        <v>0.40699999999999997</v>
      </c>
      <c r="H63" s="648">
        <v>0.46600000000000003</v>
      </c>
    </row>
    <row r="64" spans="1:33">
      <c r="A64" s="644"/>
      <c r="B64" s="645"/>
      <c r="C64" s="1353" t="s">
        <v>458</v>
      </c>
      <c r="D64" s="1354"/>
      <c r="E64" s="646">
        <v>40.357999999999997</v>
      </c>
      <c r="F64" s="646">
        <v>1.1359999999999999</v>
      </c>
      <c r="G64" s="647">
        <v>-3.5999999999999997E-2</v>
      </c>
      <c r="H64" s="648">
        <v>41.457999999999998</v>
      </c>
    </row>
    <row r="65" spans="1:33" ht="12.75" customHeight="1">
      <c r="A65" s="644"/>
      <c r="B65" s="1379" t="s">
        <v>459</v>
      </c>
      <c r="C65" s="1379"/>
      <c r="D65" s="1380"/>
      <c r="E65" s="646">
        <v>0.39</v>
      </c>
      <c r="F65" s="646">
        <v>1.651</v>
      </c>
      <c r="G65" s="666">
        <v>0</v>
      </c>
      <c r="H65" s="648">
        <v>2.0409999999999999</v>
      </c>
    </row>
    <row r="66" spans="1:33" ht="26.25" customHeight="1">
      <c r="A66" s="644"/>
      <c r="B66" s="645"/>
      <c r="C66" s="1402" t="s">
        <v>460</v>
      </c>
      <c r="D66" s="1403"/>
      <c r="E66" s="646">
        <v>0.39</v>
      </c>
      <c r="F66" s="646">
        <v>0</v>
      </c>
      <c r="G66" s="647">
        <v>0</v>
      </c>
      <c r="H66" s="648">
        <v>0.39</v>
      </c>
    </row>
    <row r="67" spans="1:33" ht="27.75" customHeight="1">
      <c r="A67" s="644"/>
      <c r="B67" s="645"/>
      <c r="C67" s="1402" t="s">
        <v>461</v>
      </c>
      <c r="D67" s="1403"/>
      <c r="E67" s="646">
        <v>0</v>
      </c>
      <c r="F67" s="646">
        <v>1.651</v>
      </c>
      <c r="G67" s="647">
        <v>0</v>
      </c>
      <c r="H67" s="648">
        <v>1.651</v>
      </c>
    </row>
    <row r="68" spans="1:33" ht="15" customHeight="1">
      <c r="A68" s="644"/>
      <c r="B68" s="1379" t="s">
        <v>462</v>
      </c>
      <c r="C68" s="1379"/>
      <c r="D68" s="1380"/>
      <c r="E68" s="646">
        <v>2.3340000000000001</v>
      </c>
      <c r="F68" s="646">
        <v>0.29099999999999998</v>
      </c>
      <c r="G68" s="646">
        <v>0.42899999999999999</v>
      </c>
      <c r="H68" s="648">
        <v>3.0539999999999998</v>
      </c>
    </row>
    <row r="69" spans="1:33" ht="30" customHeight="1" thickBot="1">
      <c r="A69" s="657"/>
      <c r="B69" s="1396" t="s">
        <v>463</v>
      </c>
      <c r="C69" s="1396"/>
      <c r="D69" s="1397"/>
      <c r="E69" s="658">
        <v>8.5120000000000005</v>
      </c>
      <c r="F69" s="658">
        <v>8.1059999999999999</v>
      </c>
      <c r="G69" s="659">
        <v>0</v>
      </c>
      <c r="H69" s="660">
        <v>16.617999999999999</v>
      </c>
    </row>
    <row r="70" spans="1:33" s="620" customFormat="1" ht="28.5" customHeight="1" thickBot="1">
      <c r="A70" s="1398" t="s">
        <v>509</v>
      </c>
      <c r="B70" s="1399"/>
      <c r="C70" s="1399"/>
      <c r="D70" s="1400"/>
      <c r="E70" s="637">
        <v>-0.158</v>
      </c>
      <c r="F70" s="637">
        <v>0</v>
      </c>
      <c r="G70" s="638">
        <v>0</v>
      </c>
      <c r="H70" s="639">
        <v>-0.158</v>
      </c>
      <c r="J70" s="621"/>
      <c r="K70" s="621"/>
      <c r="L70" s="621"/>
      <c r="M70" s="621"/>
      <c r="N70" s="627"/>
      <c r="O70" s="627"/>
      <c r="P70" s="627"/>
      <c r="Q70" s="627"/>
      <c r="R70" s="627"/>
      <c r="S70" s="627"/>
      <c r="T70" s="627"/>
      <c r="U70" s="627"/>
      <c r="V70" s="627"/>
      <c r="W70" s="627"/>
      <c r="X70" s="627"/>
      <c r="Y70" s="627"/>
      <c r="Z70" s="627"/>
      <c r="AA70" s="627"/>
      <c r="AB70" s="627"/>
      <c r="AC70" s="627"/>
      <c r="AD70" s="627"/>
      <c r="AE70" s="627"/>
      <c r="AF70" s="627"/>
      <c r="AG70" s="627"/>
    </row>
    <row r="71" spans="1:33" s="620" customFormat="1" ht="15" customHeight="1" thickBot="1">
      <c r="A71" s="1398" t="s">
        <v>465</v>
      </c>
      <c r="B71" s="1399"/>
      <c r="C71" s="1399"/>
      <c r="D71" s="1400"/>
      <c r="E71" s="637">
        <v>325.76900000000001</v>
      </c>
      <c r="F71" s="637">
        <v>146.399</v>
      </c>
      <c r="G71" s="638">
        <v>34.485999999999997</v>
      </c>
      <c r="H71" s="639">
        <v>506.654</v>
      </c>
      <c r="J71" s="621"/>
      <c r="K71" s="621"/>
      <c r="L71" s="621"/>
      <c r="M71" s="621"/>
      <c r="N71" s="627"/>
      <c r="O71" s="627"/>
      <c r="P71" s="627"/>
      <c r="Q71" s="627"/>
      <c r="R71" s="627"/>
      <c r="S71" s="627"/>
      <c r="T71" s="627"/>
      <c r="U71" s="627"/>
      <c r="V71" s="627"/>
      <c r="W71" s="627"/>
      <c r="X71" s="627"/>
      <c r="Y71" s="627"/>
      <c r="Z71" s="627"/>
      <c r="AA71" s="627"/>
      <c r="AB71" s="627"/>
      <c r="AC71" s="627"/>
      <c r="AD71" s="627"/>
      <c r="AE71" s="627"/>
      <c r="AF71" s="627"/>
      <c r="AG71" s="627"/>
    </row>
    <row r="72" spans="1:33">
      <c r="A72" s="640"/>
      <c r="B72" s="1381" t="s">
        <v>466</v>
      </c>
      <c r="C72" s="1381"/>
      <c r="D72" s="1382"/>
      <c r="E72" s="641">
        <v>303.70699999999999</v>
      </c>
      <c r="F72" s="641">
        <v>27.077000000000002</v>
      </c>
      <c r="G72" s="642">
        <v>32.097999999999999</v>
      </c>
      <c r="H72" s="643">
        <v>362.88200000000001</v>
      </c>
    </row>
    <row r="73" spans="1:33">
      <c r="A73" s="644"/>
      <c r="B73" s="1353" t="s">
        <v>467</v>
      </c>
      <c r="C73" s="1353"/>
      <c r="D73" s="1354"/>
      <c r="E73" s="646">
        <v>-36.826999999999998</v>
      </c>
      <c r="F73" s="646">
        <v>119.57899999999999</v>
      </c>
      <c r="G73" s="647">
        <v>5.3449999999999998</v>
      </c>
      <c r="H73" s="648">
        <v>88.096999999999994</v>
      </c>
    </row>
    <row r="74" spans="1:33" ht="13.5" thickBot="1">
      <c r="A74" s="657"/>
      <c r="B74" s="1388" t="s">
        <v>468</v>
      </c>
      <c r="C74" s="1401"/>
      <c r="D74" s="1389"/>
      <c r="E74" s="658">
        <v>58.889000000000003</v>
      </c>
      <c r="F74" s="658">
        <v>-0.25700000000000001</v>
      </c>
      <c r="G74" s="659">
        <v>-2.9569999999999999</v>
      </c>
      <c r="H74" s="660">
        <v>55.674999999999997</v>
      </c>
    </row>
    <row r="75" spans="1:33" s="620" customFormat="1" ht="18.75" customHeight="1" thickBot="1">
      <c r="A75" s="1370" t="s">
        <v>469</v>
      </c>
      <c r="B75" s="1371"/>
      <c r="C75" s="1371"/>
      <c r="D75" s="1372"/>
      <c r="E75" s="637">
        <v>578.90099999999995</v>
      </c>
      <c r="F75" s="637">
        <v>197.57400000000001</v>
      </c>
      <c r="G75" s="638">
        <v>57.042000000000002</v>
      </c>
      <c r="H75" s="639">
        <v>833.51700000000005</v>
      </c>
      <c r="J75" s="621"/>
      <c r="K75" s="621"/>
      <c r="L75" s="621"/>
      <c r="M75" s="621"/>
      <c r="N75" s="627"/>
      <c r="O75" s="627"/>
      <c r="P75" s="627"/>
      <c r="Q75" s="627"/>
      <c r="R75" s="627"/>
      <c r="S75" s="627"/>
      <c r="T75" s="627"/>
      <c r="U75" s="627"/>
      <c r="V75" s="627"/>
      <c r="W75" s="627"/>
      <c r="X75" s="627"/>
      <c r="Y75" s="627"/>
      <c r="Z75" s="627"/>
      <c r="AA75" s="627"/>
      <c r="AB75" s="627"/>
      <c r="AC75" s="627"/>
      <c r="AD75" s="627"/>
      <c r="AE75" s="627"/>
      <c r="AF75" s="627"/>
      <c r="AG75" s="627"/>
    </row>
    <row r="76" spans="1:33" ht="12.75" customHeight="1">
      <c r="A76" s="640"/>
      <c r="B76" s="1408" t="s">
        <v>470</v>
      </c>
      <c r="C76" s="1409"/>
      <c r="D76" s="1410"/>
      <c r="E76" s="641">
        <v>28.474</v>
      </c>
      <c r="F76" s="641">
        <v>21.120999999999999</v>
      </c>
      <c r="G76" s="642">
        <v>5.98</v>
      </c>
      <c r="H76" s="643">
        <v>55.575000000000003</v>
      </c>
    </row>
    <row r="77" spans="1:33" ht="27" customHeight="1">
      <c r="A77" s="644"/>
      <c r="B77" s="1379" t="s">
        <v>471</v>
      </c>
      <c r="C77" s="1379"/>
      <c r="D77" s="1380"/>
      <c r="E77" s="646">
        <v>6.117</v>
      </c>
      <c r="F77" s="646">
        <v>0</v>
      </c>
      <c r="G77" s="647">
        <v>0</v>
      </c>
      <c r="H77" s="648">
        <v>6.117</v>
      </c>
    </row>
    <row r="78" spans="1:33">
      <c r="A78" s="644"/>
      <c r="B78" s="1353" t="s">
        <v>472</v>
      </c>
      <c r="C78" s="1353"/>
      <c r="D78" s="1354"/>
      <c r="E78" s="646">
        <v>18.762</v>
      </c>
      <c r="F78" s="646">
        <v>40.607999999999997</v>
      </c>
      <c r="G78" s="647">
        <v>8.4000000000000005E-2</v>
      </c>
      <c r="H78" s="648">
        <v>59.454000000000001</v>
      </c>
    </row>
    <row r="79" spans="1:33" ht="12.75" customHeight="1">
      <c r="A79" s="644"/>
      <c r="B79" s="1379" t="s">
        <v>473</v>
      </c>
      <c r="C79" s="1379"/>
      <c r="D79" s="1380"/>
      <c r="E79" s="646">
        <v>213.88399999999999</v>
      </c>
      <c r="F79" s="646">
        <v>39.271999999999998</v>
      </c>
      <c r="G79" s="647">
        <v>9.9890000000000008</v>
      </c>
      <c r="H79" s="648">
        <v>263.14499999999998</v>
      </c>
    </row>
    <row r="80" spans="1:33">
      <c r="A80" s="644"/>
      <c r="B80" s="1353" t="s">
        <v>474</v>
      </c>
      <c r="C80" s="1353"/>
      <c r="D80" s="1354"/>
      <c r="E80" s="646">
        <v>0.80600000000000005</v>
      </c>
      <c r="F80" s="646">
        <v>30.939</v>
      </c>
      <c r="G80" s="647">
        <v>0</v>
      </c>
      <c r="H80" s="648">
        <v>31.745000000000001</v>
      </c>
    </row>
    <row r="81" spans="1:33">
      <c r="A81" s="644"/>
      <c r="B81" s="1353" t="s">
        <v>475</v>
      </c>
      <c r="C81" s="1353"/>
      <c r="D81" s="1354"/>
      <c r="E81" s="646">
        <v>180.726</v>
      </c>
      <c r="F81" s="646">
        <v>53.375999999999998</v>
      </c>
      <c r="G81" s="647">
        <v>23.631</v>
      </c>
      <c r="H81" s="648">
        <v>257.733</v>
      </c>
    </row>
    <row r="82" spans="1:33" ht="12.75" customHeight="1">
      <c r="A82" s="644"/>
      <c r="B82" s="1402" t="s">
        <v>476</v>
      </c>
      <c r="C82" s="1404"/>
      <c r="D82" s="1403"/>
      <c r="E82" s="646">
        <v>130.131</v>
      </c>
      <c r="F82" s="646">
        <v>11.988</v>
      </c>
      <c r="G82" s="647">
        <v>14.005000000000001</v>
      </c>
      <c r="H82" s="648">
        <v>156.124</v>
      </c>
    </row>
    <row r="83" spans="1:33" ht="15.75" customHeight="1" thickBot="1">
      <c r="A83" s="657"/>
      <c r="B83" s="1405" t="s">
        <v>477</v>
      </c>
      <c r="C83" s="1406"/>
      <c r="D83" s="1407"/>
      <c r="E83" s="658">
        <v>1E-3</v>
      </c>
      <c r="F83" s="658">
        <v>0.27</v>
      </c>
      <c r="G83" s="659">
        <v>3.3530000000000002</v>
      </c>
      <c r="H83" s="660">
        <v>3.6240000000000001</v>
      </c>
    </row>
    <row r="84" spans="1:33" s="620" customFormat="1" ht="30.75" customHeight="1" thickBot="1">
      <c r="A84" s="1398" t="s">
        <v>478</v>
      </c>
      <c r="B84" s="1399"/>
      <c r="C84" s="1399"/>
      <c r="D84" s="1400"/>
      <c r="E84" s="637">
        <v>-2467.6990000000001</v>
      </c>
      <c r="F84" s="637">
        <v>-686.899</v>
      </c>
      <c r="G84" s="667">
        <v>-303.50632000000002</v>
      </c>
      <c r="H84" s="639">
        <v>-3458.1043199999999</v>
      </c>
      <c r="J84" s="621"/>
      <c r="K84" s="621"/>
      <c r="L84" s="621"/>
      <c r="M84" s="621"/>
      <c r="N84" s="627"/>
      <c r="O84" s="627"/>
      <c r="P84" s="627"/>
      <c r="Q84" s="627"/>
      <c r="R84" s="627"/>
      <c r="S84" s="627"/>
      <c r="T84" s="627"/>
      <c r="U84" s="627"/>
      <c r="V84" s="627"/>
      <c r="W84" s="627"/>
      <c r="X84" s="627"/>
      <c r="Y84" s="627"/>
      <c r="Z84" s="627"/>
      <c r="AA84" s="627"/>
      <c r="AB84" s="627"/>
      <c r="AC84" s="627"/>
      <c r="AD84" s="627"/>
      <c r="AE84" s="627"/>
      <c r="AF84" s="627"/>
      <c r="AG84" s="627"/>
    </row>
    <row r="85" spans="1:33" ht="25.5" customHeight="1">
      <c r="A85" s="640"/>
      <c r="B85" s="1408" t="s">
        <v>479</v>
      </c>
      <c r="C85" s="1409"/>
      <c r="D85" s="1410"/>
      <c r="E85" s="641">
        <v>-5869.8739999999998</v>
      </c>
      <c r="F85" s="641">
        <v>-1633.6369999999999</v>
      </c>
      <c r="G85" s="668">
        <v>-469.37599999999998</v>
      </c>
      <c r="H85" s="643">
        <v>-7972.8869999999997</v>
      </c>
    </row>
    <row r="86" spans="1:33" ht="27" customHeight="1">
      <c r="A86" s="644"/>
      <c r="B86" s="645"/>
      <c r="C86" s="1379" t="s">
        <v>480</v>
      </c>
      <c r="D86" s="1380"/>
      <c r="E86" s="646">
        <v>-5751.2719999999999</v>
      </c>
      <c r="F86" s="646">
        <v>-1608.1959999999999</v>
      </c>
      <c r="G86" s="669">
        <v>-468.91500000000002</v>
      </c>
      <c r="H86" s="648">
        <v>-7828.3829999999998</v>
      </c>
    </row>
    <row r="87" spans="1:33" ht="27" customHeight="1">
      <c r="A87" s="644"/>
      <c r="B87" s="645"/>
      <c r="C87" s="1379" t="s">
        <v>481</v>
      </c>
      <c r="D87" s="1380"/>
      <c r="E87" s="646">
        <v>-118.602</v>
      </c>
      <c r="F87" s="646">
        <v>-25.440999999999999</v>
      </c>
      <c r="G87" s="669">
        <v>-0.46100000000000002</v>
      </c>
      <c r="H87" s="648">
        <v>-144.50399999999999</v>
      </c>
    </row>
    <row r="88" spans="1:33" ht="29.25" customHeight="1">
      <c r="A88" s="644"/>
      <c r="B88" s="1379" t="s">
        <v>482</v>
      </c>
      <c r="C88" s="1379"/>
      <c r="D88" s="1380"/>
      <c r="E88" s="646">
        <v>3402.1750000000002</v>
      </c>
      <c r="F88" s="646">
        <v>946.73800000000006</v>
      </c>
      <c r="G88" s="666">
        <v>290.12400000000002</v>
      </c>
      <c r="H88" s="648">
        <v>4639.0370000000003</v>
      </c>
    </row>
    <row r="89" spans="1:33" ht="29.25" customHeight="1">
      <c r="A89" s="644"/>
      <c r="B89" s="645"/>
      <c r="C89" s="1379" t="s">
        <v>483</v>
      </c>
      <c r="D89" s="1380"/>
      <c r="E89" s="646">
        <v>3270.1149999999998</v>
      </c>
      <c r="F89" s="646">
        <v>924.31600000000003</v>
      </c>
      <c r="G89" s="647">
        <v>289.839</v>
      </c>
      <c r="H89" s="648">
        <v>4484.2700000000004</v>
      </c>
    </row>
    <row r="90" spans="1:33" ht="28.5" customHeight="1">
      <c r="A90" s="644"/>
      <c r="B90" s="645"/>
      <c r="C90" s="1379" t="s">
        <v>484</v>
      </c>
      <c r="D90" s="1380"/>
      <c r="E90" s="646">
        <v>132.06</v>
      </c>
      <c r="F90" s="646">
        <v>22.422000000000001</v>
      </c>
      <c r="G90" s="647">
        <v>0.28499999999999998</v>
      </c>
      <c r="H90" s="648">
        <v>154.767</v>
      </c>
    </row>
    <row r="91" spans="1:33" ht="31.5" customHeight="1" thickBot="1">
      <c r="A91" s="657"/>
      <c r="B91" s="1396" t="s">
        <v>485</v>
      </c>
      <c r="C91" s="1396"/>
      <c r="D91" s="1397"/>
      <c r="E91" s="658">
        <v>0</v>
      </c>
      <c r="F91" s="658">
        <v>0</v>
      </c>
      <c r="G91" s="659">
        <v>-124.25432000000001</v>
      </c>
      <c r="H91" s="660">
        <v>-124.25432000000001</v>
      </c>
    </row>
    <row r="92" spans="1:33" s="620" customFormat="1" ht="13.5" customHeight="1" thickBot="1">
      <c r="A92" s="1398" t="s">
        <v>486</v>
      </c>
      <c r="B92" s="1399"/>
      <c r="C92" s="1399"/>
      <c r="D92" s="1400"/>
      <c r="E92" s="637">
        <v>-206.41800000000001</v>
      </c>
      <c r="F92" s="637">
        <v>-86.397999999999996</v>
      </c>
      <c r="G92" s="638">
        <v>-2.9940000000000002</v>
      </c>
      <c r="H92" s="639">
        <v>-295.81</v>
      </c>
      <c r="J92" s="621"/>
      <c r="K92" s="621"/>
      <c r="L92" s="621"/>
      <c r="M92" s="621"/>
      <c r="N92" s="627"/>
      <c r="O92" s="627"/>
      <c r="P92" s="627"/>
      <c r="Q92" s="627"/>
      <c r="R92" s="627"/>
      <c r="S92" s="627"/>
      <c r="T92" s="627"/>
      <c r="U92" s="627"/>
      <c r="V92" s="627"/>
      <c r="W92" s="627"/>
      <c r="X92" s="627"/>
      <c r="Y92" s="627"/>
      <c r="Z92" s="627"/>
      <c r="AA92" s="627"/>
      <c r="AB92" s="627"/>
      <c r="AC92" s="627"/>
      <c r="AD92" s="627"/>
      <c r="AE92" s="627"/>
      <c r="AF92" s="627"/>
      <c r="AG92" s="627"/>
    </row>
    <row r="93" spans="1:33" ht="28.5" customHeight="1" thickBot="1">
      <c r="A93" s="670"/>
      <c r="B93" s="1411" t="s">
        <v>487</v>
      </c>
      <c r="C93" s="1411"/>
      <c r="D93" s="1412"/>
      <c r="E93" s="671">
        <v>-206.41800000000001</v>
      </c>
      <c r="F93" s="671">
        <v>-86.397999999999996</v>
      </c>
      <c r="G93" s="672">
        <v>-2.9940000000000002</v>
      </c>
      <c r="H93" s="673">
        <v>-295.81</v>
      </c>
    </row>
    <row r="94" spans="1:33" s="620" customFormat="1" ht="13.5" thickBot="1">
      <c r="A94" s="1413" t="s">
        <v>489</v>
      </c>
      <c r="B94" s="1414"/>
      <c r="C94" s="1414"/>
      <c r="D94" s="1415"/>
      <c r="E94" s="637">
        <v>-1595.8019999999999</v>
      </c>
      <c r="F94" s="637">
        <v>-1047.3230000000001</v>
      </c>
      <c r="G94" s="638">
        <v>-389.05</v>
      </c>
      <c r="H94" s="639">
        <v>-3032.1750000000002</v>
      </c>
      <c r="J94" s="621"/>
      <c r="K94" s="621"/>
      <c r="L94" s="621"/>
      <c r="M94" s="621"/>
      <c r="N94" s="627"/>
      <c r="O94" s="627"/>
      <c r="P94" s="627"/>
      <c r="Q94" s="627"/>
      <c r="R94" s="627"/>
      <c r="S94" s="627"/>
      <c r="T94" s="627"/>
      <c r="U94" s="627"/>
      <c r="V94" s="627"/>
      <c r="W94" s="627"/>
      <c r="X94" s="627"/>
      <c r="Y94" s="627"/>
      <c r="Z94" s="627"/>
      <c r="AA94" s="627"/>
      <c r="AB94" s="627"/>
      <c r="AC94" s="627"/>
      <c r="AD94" s="627"/>
      <c r="AE94" s="627"/>
      <c r="AF94" s="627"/>
      <c r="AG94" s="627"/>
    </row>
    <row r="95" spans="1:33" s="620" customFormat="1" ht="15.75" customHeight="1" thickBot="1">
      <c r="A95" s="663" t="s">
        <v>490</v>
      </c>
      <c r="B95" s="664"/>
      <c r="C95" s="664"/>
      <c r="D95" s="665"/>
      <c r="E95" s="637">
        <v>-414.77499999999998</v>
      </c>
      <c r="F95" s="637">
        <v>-285.09199999999998</v>
      </c>
      <c r="G95" s="638">
        <v>-121.804</v>
      </c>
      <c r="H95" s="639">
        <v>-821.67100000000005</v>
      </c>
      <c r="J95" s="621"/>
      <c r="K95" s="621"/>
      <c r="L95" s="621"/>
      <c r="M95" s="621"/>
      <c r="N95" s="627"/>
      <c r="O95" s="627"/>
      <c r="P95" s="627"/>
      <c r="Q95" s="627"/>
      <c r="R95" s="627"/>
      <c r="S95" s="627"/>
      <c r="T95" s="627"/>
      <c r="U95" s="627"/>
      <c r="V95" s="627"/>
      <c r="W95" s="627"/>
      <c r="X95" s="627"/>
      <c r="Y95" s="627"/>
      <c r="Z95" s="627"/>
      <c r="AA95" s="627"/>
      <c r="AB95" s="627"/>
      <c r="AC95" s="627"/>
      <c r="AD95" s="627"/>
      <c r="AE95" s="627"/>
      <c r="AF95" s="627"/>
      <c r="AG95" s="627"/>
    </row>
    <row r="96" spans="1:33" s="620" customFormat="1" ht="15.75" customHeight="1" thickBot="1">
      <c r="A96" s="1413" t="s">
        <v>491</v>
      </c>
      <c r="B96" s="1414"/>
      <c r="C96" s="1414"/>
      <c r="D96" s="1415"/>
      <c r="E96" s="637">
        <v>-2507.1010000000001</v>
      </c>
      <c r="F96" s="637">
        <v>-1370.059</v>
      </c>
      <c r="G96" s="674">
        <v>-531.38699999999994</v>
      </c>
      <c r="H96" s="639">
        <v>-4408.5469999999996</v>
      </c>
      <c r="J96" s="621"/>
      <c r="K96" s="621"/>
      <c r="L96" s="621"/>
      <c r="M96" s="621"/>
      <c r="N96" s="627"/>
      <c r="O96" s="627"/>
      <c r="P96" s="627"/>
      <c r="Q96" s="627"/>
      <c r="R96" s="627"/>
      <c r="S96" s="627"/>
      <c r="T96" s="627"/>
      <c r="U96" s="627"/>
      <c r="V96" s="627"/>
      <c r="W96" s="627"/>
      <c r="X96" s="627"/>
      <c r="Y96" s="627"/>
      <c r="Z96" s="627"/>
      <c r="AA96" s="627"/>
      <c r="AB96" s="627"/>
      <c r="AC96" s="627"/>
      <c r="AD96" s="627"/>
      <c r="AE96" s="627"/>
      <c r="AF96" s="627"/>
      <c r="AG96" s="627"/>
    </row>
    <row r="97" spans="1:33">
      <c r="A97" s="640"/>
      <c r="B97" s="1381" t="s">
        <v>516</v>
      </c>
      <c r="C97" s="1381"/>
      <c r="D97" s="1382"/>
      <c r="E97" s="641">
        <v>-1202.134</v>
      </c>
      <c r="F97" s="641">
        <v>-978.99699999999996</v>
      </c>
      <c r="G97" s="642">
        <v>-424.517</v>
      </c>
      <c r="H97" s="643">
        <v>-2605.6480000000001</v>
      </c>
    </row>
    <row r="98" spans="1:33">
      <c r="A98" s="644"/>
      <c r="B98" s="1353" t="s">
        <v>493</v>
      </c>
      <c r="C98" s="1353"/>
      <c r="D98" s="1354"/>
      <c r="E98" s="646">
        <v>-673.68600000000004</v>
      </c>
      <c r="F98" s="646">
        <v>-190.209</v>
      </c>
      <c r="G98" s="647">
        <v>-48.911000000000001</v>
      </c>
      <c r="H98" s="648">
        <v>-912.80600000000004</v>
      </c>
    </row>
    <row r="99" spans="1:33" hidden="1">
      <c r="A99" s="644"/>
      <c r="B99" s="1353" t="s">
        <v>511</v>
      </c>
      <c r="C99" s="1353"/>
      <c r="D99" s="1354"/>
      <c r="E99" s="653">
        <v>0</v>
      </c>
      <c r="F99" s="654">
        <v>0</v>
      </c>
      <c r="G99" s="655">
        <v>0</v>
      </c>
      <c r="H99" s="656">
        <v>0</v>
      </c>
    </row>
    <row r="100" spans="1:33" hidden="1">
      <c r="A100" s="644"/>
      <c r="B100" s="1379" t="s">
        <v>512</v>
      </c>
      <c r="C100" s="1379"/>
      <c r="D100" s="1380"/>
      <c r="E100" s="653">
        <v>0</v>
      </c>
      <c r="F100" s="654">
        <v>0</v>
      </c>
      <c r="G100" s="655">
        <v>0</v>
      </c>
      <c r="H100" s="656">
        <v>0</v>
      </c>
    </row>
    <row r="101" spans="1:33" ht="12.75" customHeight="1">
      <c r="A101" s="644"/>
      <c r="B101" s="1379" t="s">
        <v>495</v>
      </c>
      <c r="C101" s="1379"/>
      <c r="D101" s="1380"/>
      <c r="E101" s="646">
        <v>-224.92099999999999</v>
      </c>
      <c r="F101" s="646">
        <v>-89.932000000000002</v>
      </c>
      <c r="G101" s="647">
        <v>-11.91</v>
      </c>
      <c r="H101" s="648">
        <v>-326.76299999999998</v>
      </c>
    </row>
    <row r="102" spans="1:33">
      <c r="A102" s="644"/>
      <c r="B102" s="1353" t="s">
        <v>496</v>
      </c>
      <c r="C102" s="1353"/>
      <c r="D102" s="1354"/>
      <c r="E102" s="646">
        <v>-2.1869999999999998</v>
      </c>
      <c r="F102" s="646">
        <v>-8.423</v>
      </c>
      <c r="G102" s="647">
        <v>0</v>
      </c>
      <c r="H102" s="648">
        <v>-10.61</v>
      </c>
    </row>
    <row r="103" spans="1:33">
      <c r="A103" s="644"/>
      <c r="B103" s="1353" t="s">
        <v>497</v>
      </c>
      <c r="C103" s="1353"/>
      <c r="D103" s="1354"/>
      <c r="E103" s="646">
        <v>-400.214</v>
      </c>
      <c r="F103" s="646">
        <v>-102.175</v>
      </c>
      <c r="G103" s="647">
        <v>-44.064</v>
      </c>
      <c r="H103" s="648">
        <v>-546.45299999999997</v>
      </c>
    </row>
    <row r="104" spans="1:33" ht="16.5" customHeight="1" thickBot="1">
      <c r="A104" s="657"/>
      <c r="B104" s="1421" t="s">
        <v>498</v>
      </c>
      <c r="C104" s="1421"/>
      <c r="D104" s="1422"/>
      <c r="E104" s="658">
        <v>-3.9590000000000001</v>
      </c>
      <c r="F104" s="658">
        <v>-0.32300000000000001</v>
      </c>
      <c r="G104" s="659">
        <v>-1.9850000000000001</v>
      </c>
      <c r="H104" s="660">
        <v>-6.2670000000000003</v>
      </c>
    </row>
    <row r="105" spans="1:33" s="620" customFormat="1" ht="13.5" thickBot="1">
      <c r="A105" s="1370" t="s">
        <v>513</v>
      </c>
      <c r="B105" s="1371"/>
      <c r="C105" s="1371"/>
      <c r="D105" s="1372"/>
      <c r="E105" s="637">
        <v>1278.9000000000001</v>
      </c>
      <c r="F105" s="637">
        <v>125.84399999999999</v>
      </c>
      <c r="G105" s="638">
        <v>-760.3993200000001</v>
      </c>
      <c r="H105" s="639">
        <v>644.34467999999993</v>
      </c>
      <c r="I105" s="628"/>
      <c r="J105" s="621"/>
      <c r="K105" s="621"/>
      <c r="L105" s="621"/>
      <c r="M105" s="621"/>
      <c r="N105" s="627"/>
      <c r="O105" s="627"/>
      <c r="P105" s="627"/>
      <c r="Q105" s="627"/>
      <c r="R105" s="627"/>
      <c r="S105" s="627"/>
      <c r="T105" s="627"/>
      <c r="U105" s="627"/>
      <c r="V105" s="627"/>
      <c r="W105" s="627"/>
      <c r="X105" s="627"/>
      <c r="Y105" s="627"/>
      <c r="Z105" s="627"/>
      <c r="AA105" s="627"/>
      <c r="AB105" s="627"/>
      <c r="AC105" s="627"/>
      <c r="AD105" s="627"/>
      <c r="AE105" s="627"/>
      <c r="AF105" s="627"/>
      <c r="AG105" s="627"/>
    </row>
    <row r="106" spans="1:33" hidden="1">
      <c r="A106" s="1416" t="s">
        <v>363</v>
      </c>
      <c r="B106" s="1416"/>
      <c r="C106" s="1416"/>
      <c r="D106" s="1417"/>
      <c r="E106" s="629">
        <v>0</v>
      </c>
      <c r="F106" s="629">
        <v>0</v>
      </c>
      <c r="G106" s="629">
        <v>0</v>
      </c>
      <c r="H106" s="624">
        <v>0</v>
      </c>
      <c r="J106" s="621">
        <f t="shared" ref="J106:M107" si="0">E106/1000</f>
        <v>0</v>
      </c>
      <c r="K106" s="621">
        <f t="shared" si="0"/>
        <v>0</v>
      </c>
      <c r="L106" s="621">
        <f t="shared" si="0"/>
        <v>0</v>
      </c>
      <c r="M106" s="621">
        <f t="shared" si="0"/>
        <v>0</v>
      </c>
    </row>
    <row r="107" spans="1:33" ht="13.5" hidden="1" thickBot="1">
      <c r="A107" s="1418" t="s">
        <v>364</v>
      </c>
      <c r="B107" s="1418"/>
      <c r="C107" s="1418"/>
      <c r="D107" s="1419"/>
      <c r="E107" s="630">
        <v>1278.9000000000001</v>
      </c>
      <c r="F107" s="630">
        <v>125.84399999999999</v>
      </c>
      <c r="G107" s="631">
        <v>-760.3993200000001</v>
      </c>
      <c r="H107" s="632">
        <v>644.34467999999993</v>
      </c>
      <c r="J107" s="621">
        <f t="shared" si="0"/>
        <v>1.2789000000000001</v>
      </c>
      <c r="K107" s="621">
        <f t="shared" si="0"/>
        <v>0.12584399999999998</v>
      </c>
      <c r="L107" s="621">
        <f t="shared" si="0"/>
        <v>-0.7603993200000001</v>
      </c>
      <c r="M107" s="621">
        <f t="shared" si="0"/>
        <v>0.64434467999999989</v>
      </c>
    </row>
    <row r="109" spans="1:33">
      <c r="E109" s="633"/>
      <c r="F109" s="633"/>
      <c r="G109" s="633"/>
      <c r="H109" s="633"/>
    </row>
    <row r="110" spans="1:33">
      <c r="B110" s="1420" t="s">
        <v>515</v>
      </c>
      <c r="C110" s="1420"/>
      <c r="D110" s="1420"/>
      <c r="E110" s="1420"/>
      <c r="F110" s="1420"/>
      <c r="G110" s="634"/>
      <c r="H110" s="634"/>
    </row>
    <row r="111" spans="1:33">
      <c r="E111" s="623"/>
      <c r="F111" s="623"/>
      <c r="G111" s="623"/>
      <c r="H111" s="623"/>
    </row>
    <row r="112" spans="1:33">
      <c r="E112" s="623"/>
      <c r="F112" s="623"/>
      <c r="G112" s="623"/>
      <c r="H112" s="623"/>
    </row>
  </sheetData>
  <mergeCells count="104">
    <mergeCell ref="A106:D106"/>
    <mergeCell ref="A107:D107"/>
    <mergeCell ref="B110:F110"/>
    <mergeCell ref="B100:D100"/>
    <mergeCell ref="B101:D101"/>
    <mergeCell ref="B102:D102"/>
    <mergeCell ref="B103:D103"/>
    <mergeCell ref="B104:D104"/>
    <mergeCell ref="A105:D105"/>
    <mergeCell ref="B93:D93"/>
    <mergeCell ref="A94:D94"/>
    <mergeCell ref="A96:D96"/>
    <mergeCell ref="B97:D97"/>
    <mergeCell ref="B98:D98"/>
    <mergeCell ref="B99:D99"/>
    <mergeCell ref="C87:D87"/>
    <mergeCell ref="B88:D88"/>
    <mergeCell ref="C89:D89"/>
    <mergeCell ref="C90:D90"/>
    <mergeCell ref="B91:D91"/>
    <mergeCell ref="A92:D92"/>
    <mergeCell ref="B81:D81"/>
    <mergeCell ref="B82:D82"/>
    <mergeCell ref="B83:D83"/>
    <mergeCell ref="A84:D84"/>
    <mergeCell ref="B85:D85"/>
    <mergeCell ref="C86:D86"/>
    <mergeCell ref="A75:D75"/>
    <mergeCell ref="B76:D76"/>
    <mergeCell ref="B77:D77"/>
    <mergeCell ref="B78:D78"/>
    <mergeCell ref="B79:D79"/>
    <mergeCell ref="B80:D80"/>
    <mergeCell ref="B69:D69"/>
    <mergeCell ref="A70:D70"/>
    <mergeCell ref="A71:D71"/>
    <mergeCell ref="B72:D72"/>
    <mergeCell ref="B73:D73"/>
    <mergeCell ref="B74:D74"/>
    <mergeCell ref="C63:D63"/>
    <mergeCell ref="C64:D64"/>
    <mergeCell ref="B65:D65"/>
    <mergeCell ref="C66:D66"/>
    <mergeCell ref="C67:D67"/>
    <mergeCell ref="B68:D68"/>
    <mergeCell ref="C56:D56"/>
    <mergeCell ref="A57:D57"/>
    <mergeCell ref="B59:D59"/>
    <mergeCell ref="B60:D60"/>
    <mergeCell ref="A61:D61"/>
    <mergeCell ref="B62:D62"/>
    <mergeCell ref="C50:D50"/>
    <mergeCell ref="B51:D51"/>
    <mergeCell ref="C52:D52"/>
    <mergeCell ref="C53:D53"/>
    <mergeCell ref="C54:D54"/>
    <mergeCell ref="C55:D55"/>
    <mergeCell ref="C44:D44"/>
    <mergeCell ref="C45:D45"/>
    <mergeCell ref="C46:D46"/>
    <mergeCell ref="C47:D47"/>
    <mergeCell ref="B48:D48"/>
    <mergeCell ref="C49:D49"/>
    <mergeCell ref="C38:D38"/>
    <mergeCell ref="C39:D39"/>
    <mergeCell ref="B40:D40"/>
    <mergeCell ref="B41:D41"/>
    <mergeCell ref="C42:D42"/>
    <mergeCell ref="C43:D43"/>
    <mergeCell ref="A32:D32"/>
    <mergeCell ref="B33:D33"/>
    <mergeCell ref="C34:D34"/>
    <mergeCell ref="C35:D35"/>
    <mergeCell ref="B36:D36"/>
    <mergeCell ref="C37:D37"/>
    <mergeCell ref="C26:D26"/>
    <mergeCell ref="C27:D27"/>
    <mergeCell ref="C28:D28"/>
    <mergeCell ref="C29:D29"/>
    <mergeCell ref="C30:D30"/>
    <mergeCell ref="B31:D31"/>
    <mergeCell ref="C24:D24"/>
    <mergeCell ref="B25:D25"/>
    <mergeCell ref="B14:D14"/>
    <mergeCell ref="B15:D15"/>
    <mergeCell ref="C16:D16"/>
    <mergeCell ref="C17:D17"/>
    <mergeCell ref="C18:D18"/>
    <mergeCell ref="C20:D20"/>
    <mergeCell ref="C21:D21"/>
    <mergeCell ref="C19:D19"/>
    <mergeCell ref="B11:D11"/>
    <mergeCell ref="C12:D12"/>
    <mergeCell ref="C13:D13"/>
    <mergeCell ref="B22:D22"/>
    <mergeCell ref="C23:D23"/>
    <mergeCell ref="D3:G3"/>
    <mergeCell ref="G4:H4"/>
    <mergeCell ref="A5:D6"/>
    <mergeCell ref="E5:H5"/>
    <mergeCell ref="A7:D7"/>
    <mergeCell ref="B8:D8"/>
    <mergeCell ref="C9:D9"/>
    <mergeCell ref="C10:D10"/>
  </mergeCells>
  <pageMargins left="0.17" right="0.17" top="0.27" bottom="0.23" header="0.3" footer="0.3"/>
  <pageSetup paperSize="9" scale="51"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00"/>
  <sheetViews>
    <sheetView zoomScaleNormal="100" workbookViewId="0">
      <selection activeCell="K34" sqref="K34"/>
    </sheetView>
  </sheetViews>
  <sheetFormatPr defaultRowHeight="12.75"/>
  <cols>
    <col min="1" max="1" width="4.7109375" style="619" customWidth="1"/>
    <col min="2" max="2" width="2.140625" style="619" customWidth="1"/>
    <col min="3" max="3" width="2.42578125" style="619" customWidth="1"/>
    <col min="4" max="4" width="50.28515625" style="619" customWidth="1"/>
    <col min="5"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23" t="s">
        <v>394</v>
      </c>
      <c r="B3" s="1423"/>
      <c r="C3" s="1423"/>
      <c r="D3" s="1423"/>
      <c r="E3" s="1423"/>
      <c r="F3" s="1423"/>
      <c r="G3" s="1423"/>
      <c r="H3" s="1423"/>
      <c r="I3" s="619"/>
    </row>
    <row r="4" spans="1:9" s="621" customFormat="1" ht="13.5" thickBot="1">
      <c r="A4" s="622"/>
      <c r="B4" s="622"/>
      <c r="C4" s="622"/>
      <c r="D4" s="622"/>
      <c r="E4" s="622"/>
      <c r="F4" s="622"/>
      <c r="G4" s="1361" t="s">
        <v>395</v>
      </c>
      <c r="H4" s="1361"/>
      <c r="I4" s="619"/>
    </row>
    <row r="5" spans="1:9" s="621" customFormat="1" ht="15.75" customHeight="1" thickBot="1">
      <c r="A5" s="1426" t="s">
        <v>394</v>
      </c>
      <c r="B5" s="1427"/>
      <c r="C5" s="1427"/>
      <c r="D5" s="1428"/>
      <c r="E5" s="1432">
        <v>41274</v>
      </c>
      <c r="F5" s="1433"/>
      <c r="G5" s="1433"/>
      <c r="H5" s="1434"/>
      <c r="I5" s="619"/>
    </row>
    <row r="6" spans="1:9" s="621" customFormat="1" ht="39" customHeight="1" thickBot="1">
      <c r="A6" s="1429"/>
      <c r="B6" s="1430"/>
      <c r="C6" s="1430"/>
      <c r="D6" s="1431"/>
      <c r="E6" s="676" t="s">
        <v>530</v>
      </c>
      <c r="F6" s="676" t="s">
        <v>531</v>
      </c>
      <c r="G6" s="675" t="s">
        <v>532</v>
      </c>
      <c r="H6" s="676" t="s">
        <v>399</v>
      </c>
      <c r="I6" s="619"/>
    </row>
    <row r="7" spans="1:9" s="621" customFormat="1" ht="13.5" thickBot="1">
      <c r="A7" s="1435" t="s">
        <v>400</v>
      </c>
      <c r="B7" s="1436"/>
      <c r="C7" s="1436"/>
      <c r="D7" s="1437"/>
      <c r="E7" s="678">
        <v>14163.821</v>
      </c>
      <c r="F7" s="678">
        <v>5097.5680000000002</v>
      </c>
      <c r="G7" s="679">
        <v>842.553</v>
      </c>
      <c r="H7" s="680">
        <v>20103.941999999999</v>
      </c>
      <c r="I7" s="623"/>
    </row>
    <row r="8" spans="1:9" s="621" customFormat="1">
      <c r="A8" s="681"/>
      <c r="B8" s="1438" t="s">
        <v>401</v>
      </c>
      <c r="C8" s="1439"/>
      <c r="D8" s="1440"/>
      <c r="E8" s="682">
        <v>6504.68</v>
      </c>
      <c r="F8" s="682">
        <v>2225.8380000000002</v>
      </c>
      <c r="G8" s="683">
        <v>399.84</v>
      </c>
      <c r="H8" s="684">
        <v>9130.3580000000002</v>
      </c>
      <c r="I8" s="619"/>
    </row>
    <row r="9" spans="1:9" s="621" customFormat="1">
      <c r="A9" s="685"/>
      <c r="B9" s="686"/>
      <c r="C9" s="1441" t="s">
        <v>402</v>
      </c>
      <c r="D9" s="1442"/>
      <c r="E9" s="687">
        <v>6487.125</v>
      </c>
      <c r="F9" s="687">
        <v>2198.297</v>
      </c>
      <c r="G9" s="688">
        <v>399.84</v>
      </c>
      <c r="H9" s="689">
        <v>9085.2620000000006</v>
      </c>
      <c r="I9" s="619"/>
    </row>
    <row r="10" spans="1:9" s="621" customFormat="1">
      <c r="A10" s="685"/>
      <c r="B10" s="686"/>
      <c r="C10" s="1441" t="s">
        <v>403</v>
      </c>
      <c r="D10" s="1442"/>
      <c r="E10" s="687">
        <v>17.555</v>
      </c>
      <c r="F10" s="687">
        <v>27.541</v>
      </c>
      <c r="G10" s="688">
        <v>0</v>
      </c>
      <c r="H10" s="689">
        <v>45.095999999999997</v>
      </c>
      <c r="I10" s="619"/>
    </row>
    <row r="11" spans="1:9" s="621" customFormat="1">
      <c r="A11" s="685"/>
      <c r="B11" s="1441" t="s">
        <v>404</v>
      </c>
      <c r="C11" s="1441"/>
      <c r="D11" s="1442"/>
      <c r="E11" s="687">
        <v>585.68700000000001</v>
      </c>
      <c r="F11" s="687">
        <v>443.90600000000001</v>
      </c>
      <c r="G11" s="688">
        <v>29.933</v>
      </c>
      <c r="H11" s="689">
        <v>1059.5260000000001</v>
      </c>
      <c r="I11" s="619"/>
    </row>
    <row r="12" spans="1:9" s="621" customFormat="1">
      <c r="A12" s="685"/>
      <c r="B12" s="686"/>
      <c r="C12" s="1424" t="s">
        <v>405</v>
      </c>
      <c r="D12" s="1425"/>
      <c r="E12" s="687">
        <v>572.09699999999998</v>
      </c>
      <c r="F12" s="687">
        <v>436.21899999999999</v>
      </c>
      <c r="G12" s="688">
        <v>29.933</v>
      </c>
      <c r="H12" s="689">
        <v>1038.249</v>
      </c>
      <c r="I12" s="619"/>
    </row>
    <row r="13" spans="1:9" s="621" customFormat="1">
      <c r="A13" s="685"/>
      <c r="B13" s="686"/>
      <c r="C13" s="1424" t="s">
        <v>406</v>
      </c>
      <c r="D13" s="1425"/>
      <c r="E13" s="687">
        <v>13.59</v>
      </c>
      <c r="F13" s="687">
        <v>7.6870000000000003</v>
      </c>
      <c r="G13" s="688">
        <v>0</v>
      </c>
      <c r="H13" s="689">
        <v>21.277000000000001</v>
      </c>
      <c r="I13" s="619"/>
    </row>
    <row r="14" spans="1:9" s="621" customFormat="1" ht="26.25" customHeight="1">
      <c r="A14" s="690"/>
      <c r="B14" s="1446" t="s">
        <v>408</v>
      </c>
      <c r="C14" s="1446"/>
      <c r="D14" s="1447"/>
      <c r="E14" s="687">
        <v>6.681</v>
      </c>
      <c r="F14" s="687">
        <v>3.0009999999999999</v>
      </c>
      <c r="G14" s="688">
        <v>2.6739999999999999</v>
      </c>
      <c r="H14" s="689">
        <v>12.356</v>
      </c>
      <c r="I14" s="619"/>
    </row>
    <row r="15" spans="1:9" s="621" customFormat="1" ht="13.5" customHeight="1">
      <c r="A15" s="685"/>
      <c r="B15" s="1441" t="s">
        <v>409</v>
      </c>
      <c r="C15" s="1441"/>
      <c r="D15" s="1442"/>
      <c r="E15" s="687">
        <v>1193.1969999999999</v>
      </c>
      <c r="F15" s="687">
        <v>487.80599999999998</v>
      </c>
      <c r="G15" s="688">
        <v>80.081000000000003</v>
      </c>
      <c r="H15" s="689">
        <v>1761.0840000000001</v>
      </c>
      <c r="I15" s="619"/>
    </row>
    <row r="16" spans="1:9" s="621" customFormat="1">
      <c r="A16" s="685"/>
      <c r="B16" s="686"/>
      <c r="C16" s="1424" t="s">
        <v>410</v>
      </c>
      <c r="D16" s="1425"/>
      <c r="E16" s="687">
        <v>951.51099999999997</v>
      </c>
      <c r="F16" s="687">
        <v>322.762</v>
      </c>
      <c r="G16" s="688">
        <v>70.44</v>
      </c>
      <c r="H16" s="689">
        <v>1344.713</v>
      </c>
      <c r="I16" s="619"/>
    </row>
    <row r="17" spans="1:29" s="621" customFormat="1">
      <c r="A17" s="685"/>
      <c r="B17" s="686"/>
      <c r="C17" s="1424" t="s">
        <v>411</v>
      </c>
      <c r="D17" s="1425"/>
      <c r="E17" s="687">
        <v>209.54300000000001</v>
      </c>
      <c r="F17" s="687">
        <v>152.59299999999999</v>
      </c>
      <c r="G17" s="688">
        <v>5.0339999999999998</v>
      </c>
      <c r="H17" s="689">
        <v>367.17</v>
      </c>
      <c r="I17" s="619"/>
    </row>
    <row r="18" spans="1:29" s="621" customFormat="1">
      <c r="A18" s="685"/>
      <c r="B18" s="686"/>
      <c r="C18" s="1424" t="s">
        <v>412</v>
      </c>
      <c r="D18" s="1425"/>
      <c r="E18" s="687">
        <v>30.666</v>
      </c>
      <c r="F18" s="687">
        <v>0</v>
      </c>
      <c r="G18" s="688">
        <v>0</v>
      </c>
      <c r="H18" s="689">
        <v>30.666</v>
      </c>
      <c r="I18" s="619"/>
    </row>
    <row r="19" spans="1:29">
      <c r="A19" s="685"/>
      <c r="B19" s="686"/>
      <c r="C19" s="1424" t="s">
        <v>413</v>
      </c>
      <c r="D19" s="1425"/>
      <c r="E19" s="687">
        <v>0.32400000000000001</v>
      </c>
      <c r="F19" s="687">
        <v>6.9000000000000006E-2</v>
      </c>
      <c r="G19" s="688">
        <v>0</v>
      </c>
      <c r="H19" s="689">
        <v>0.39300000000000002</v>
      </c>
    </row>
    <row r="20" spans="1:29">
      <c r="A20" s="685"/>
      <c r="B20" s="686"/>
      <c r="C20" s="1424" t="s">
        <v>414</v>
      </c>
      <c r="D20" s="1425"/>
      <c r="E20" s="687">
        <v>1E-3</v>
      </c>
      <c r="F20" s="687">
        <v>0</v>
      </c>
      <c r="G20" s="687">
        <v>0</v>
      </c>
      <c r="H20" s="689">
        <v>1E-3</v>
      </c>
    </row>
    <row r="21" spans="1:29" ht="12.75" customHeight="1">
      <c r="A21" s="685"/>
      <c r="B21" s="686"/>
      <c r="C21" s="1424" t="s">
        <v>415</v>
      </c>
      <c r="D21" s="1425"/>
      <c r="E21" s="687">
        <v>1.1519999999999999</v>
      </c>
      <c r="F21" s="687">
        <v>12.382</v>
      </c>
      <c r="G21" s="688">
        <v>4.6070000000000002</v>
      </c>
      <c r="H21" s="689">
        <v>18.140999999999998</v>
      </c>
    </row>
    <row r="22" spans="1:29">
      <c r="A22" s="685"/>
      <c r="B22" s="1424" t="s">
        <v>416</v>
      </c>
      <c r="C22" s="1448"/>
      <c r="D22" s="1425"/>
      <c r="E22" s="687">
        <v>5206.5460000000003</v>
      </c>
      <c r="F22" s="687">
        <v>1746.7670000000001</v>
      </c>
      <c r="G22" s="688">
        <v>301.49700000000001</v>
      </c>
      <c r="H22" s="689">
        <v>7254.81</v>
      </c>
    </row>
    <row r="23" spans="1:29" ht="15" customHeight="1">
      <c r="A23" s="685"/>
      <c r="B23" s="686"/>
      <c r="C23" s="1449" t="s">
        <v>417</v>
      </c>
      <c r="D23" s="1450"/>
      <c r="E23" s="687">
        <v>14.468</v>
      </c>
      <c r="F23" s="687">
        <v>433.15800000000002</v>
      </c>
      <c r="G23" s="688">
        <v>1.966</v>
      </c>
      <c r="H23" s="689">
        <v>449.59199999999998</v>
      </c>
    </row>
    <row r="24" spans="1:29">
      <c r="A24" s="685"/>
      <c r="B24" s="686"/>
      <c r="C24" s="1424" t="s">
        <v>418</v>
      </c>
      <c r="D24" s="1425"/>
      <c r="E24" s="687">
        <v>5192.0780000000004</v>
      </c>
      <c r="F24" s="687">
        <v>1313.6089999999999</v>
      </c>
      <c r="G24" s="688">
        <v>299.53100000000001</v>
      </c>
      <c r="H24" s="689">
        <v>6805.2179999999998</v>
      </c>
    </row>
    <row r="25" spans="1:29" s="625" customFormat="1">
      <c r="A25" s="691"/>
      <c r="B25" s="1443" t="s">
        <v>419</v>
      </c>
      <c r="C25" s="1444"/>
      <c r="D25" s="1445"/>
      <c r="E25" s="692">
        <v>89.56</v>
      </c>
      <c r="F25" s="692">
        <v>60.317</v>
      </c>
      <c r="G25" s="693">
        <v>0.22900000000000001</v>
      </c>
      <c r="H25" s="689">
        <v>150.10599999999999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451" t="s">
        <v>420</v>
      </c>
      <c r="D26" s="1452"/>
      <c r="E26" s="687">
        <v>5.7110000000000003</v>
      </c>
      <c r="F26" s="687">
        <v>36.167000000000002</v>
      </c>
      <c r="G26" s="688">
        <v>0</v>
      </c>
      <c r="H26" s="689">
        <v>41.878</v>
      </c>
    </row>
    <row r="27" spans="1:29">
      <c r="A27" s="685"/>
      <c r="B27" s="686"/>
      <c r="C27" s="1446" t="s">
        <v>423</v>
      </c>
      <c r="D27" s="1447"/>
      <c r="E27" s="687">
        <v>83.849000000000004</v>
      </c>
      <c r="F27" s="687">
        <v>24.082999999999998</v>
      </c>
      <c r="G27" s="688">
        <v>0.22600000000000001</v>
      </c>
      <c r="H27" s="689">
        <v>108.158</v>
      </c>
    </row>
    <row r="28" spans="1:29" ht="28.5" customHeight="1" thickBot="1">
      <c r="A28" s="694"/>
      <c r="B28" s="1453" t="s">
        <v>425</v>
      </c>
      <c r="C28" s="1454"/>
      <c r="D28" s="1455"/>
      <c r="E28" s="695">
        <v>577.47</v>
      </c>
      <c r="F28" s="695">
        <v>129.93299999999999</v>
      </c>
      <c r="G28" s="696">
        <v>28.298999999999999</v>
      </c>
      <c r="H28" s="697">
        <v>735.702</v>
      </c>
    </row>
    <row r="29" spans="1:29" ht="15" customHeight="1" thickBot="1">
      <c r="A29" s="1435" t="s">
        <v>508</v>
      </c>
      <c r="B29" s="1436"/>
      <c r="C29" s="1436"/>
      <c r="D29" s="1437"/>
      <c r="E29" s="678">
        <v>-6049.1540000000005</v>
      </c>
      <c r="F29" s="678">
        <v>-2168.7159999999999</v>
      </c>
      <c r="G29" s="679">
        <v>-516.38499999999999</v>
      </c>
      <c r="H29" s="680">
        <v>-8734.2549999999992</v>
      </c>
    </row>
    <row r="30" spans="1:29">
      <c r="A30" s="681"/>
      <c r="B30" s="1456" t="s">
        <v>427</v>
      </c>
      <c r="C30" s="1456"/>
      <c r="D30" s="1457"/>
      <c r="E30" s="682">
        <v>-738.85500000000002</v>
      </c>
      <c r="F30" s="682">
        <v>-217.54900000000001</v>
      </c>
      <c r="G30" s="683">
        <v>-44.598999999999997</v>
      </c>
      <c r="H30" s="684">
        <v>-1001.003</v>
      </c>
    </row>
    <row r="31" spans="1:29" ht="12.75" customHeight="1">
      <c r="A31" s="685"/>
      <c r="B31" s="686"/>
      <c r="C31" s="1441" t="s">
        <v>428</v>
      </c>
      <c r="D31" s="1442"/>
      <c r="E31" s="687">
        <v>-703.577</v>
      </c>
      <c r="F31" s="687">
        <v>-209.37200000000001</v>
      </c>
      <c r="G31" s="688">
        <v>-44.44</v>
      </c>
      <c r="H31" s="689">
        <v>-957.38900000000001</v>
      </c>
    </row>
    <row r="32" spans="1:29">
      <c r="A32" s="685"/>
      <c r="B32" s="686"/>
      <c r="C32" s="1441" t="s">
        <v>429</v>
      </c>
      <c r="D32" s="1442"/>
      <c r="E32" s="687">
        <v>-35.277999999999999</v>
      </c>
      <c r="F32" s="687">
        <v>-8.1769999999999996</v>
      </c>
      <c r="G32" s="688">
        <v>-0.159</v>
      </c>
      <c r="H32" s="689">
        <v>-43.613999999999997</v>
      </c>
    </row>
    <row r="33" spans="1:8">
      <c r="A33" s="685"/>
      <c r="B33" s="1441" t="s">
        <v>430</v>
      </c>
      <c r="C33" s="1441"/>
      <c r="D33" s="1442"/>
      <c r="E33" s="687">
        <v>-39.792000000000002</v>
      </c>
      <c r="F33" s="687">
        <v>-9.0530000000000008</v>
      </c>
      <c r="G33" s="687">
        <v>-2.177</v>
      </c>
      <c r="H33" s="689">
        <v>-51.021999999999998</v>
      </c>
    </row>
    <row r="34" spans="1:8">
      <c r="A34" s="685"/>
      <c r="B34" s="686"/>
      <c r="C34" s="1424" t="s">
        <v>431</v>
      </c>
      <c r="D34" s="1425"/>
      <c r="E34" s="687">
        <v>-39.759</v>
      </c>
      <c r="F34" s="687">
        <v>-9.0500000000000007</v>
      </c>
      <c r="G34" s="688">
        <v>-2.1560000000000001</v>
      </c>
      <c r="H34" s="689">
        <v>-50.965000000000003</v>
      </c>
    </row>
    <row r="35" spans="1:8" ht="28.5" customHeight="1">
      <c r="A35" s="690"/>
      <c r="B35" s="1446" t="s">
        <v>434</v>
      </c>
      <c r="C35" s="1446"/>
      <c r="D35" s="1447"/>
      <c r="E35" s="687">
        <v>-38.86</v>
      </c>
      <c r="F35" s="687">
        <v>-21.189</v>
      </c>
      <c r="G35" s="688">
        <v>-5.1989999999999998</v>
      </c>
      <c r="H35" s="689">
        <v>-65.248000000000005</v>
      </c>
    </row>
    <row r="36" spans="1:8">
      <c r="A36" s="685"/>
      <c r="B36" s="1441" t="s">
        <v>435</v>
      </c>
      <c r="C36" s="1441"/>
      <c r="D36" s="1442"/>
      <c r="E36" s="687">
        <v>-506.68900000000002</v>
      </c>
      <c r="F36" s="687">
        <v>-273.06900000000002</v>
      </c>
      <c r="G36" s="688">
        <v>-57.825000000000003</v>
      </c>
      <c r="H36" s="689">
        <v>-837.58299999999997</v>
      </c>
    </row>
    <row r="37" spans="1:8">
      <c r="A37" s="685"/>
      <c r="B37" s="686"/>
      <c r="C37" s="1424" t="s">
        <v>436</v>
      </c>
      <c r="D37" s="1425"/>
      <c r="E37" s="687">
        <v>-5.2510000000000003</v>
      </c>
      <c r="F37" s="687">
        <v>-1.7</v>
      </c>
      <c r="G37" s="688">
        <v>-8.2000000000000003E-2</v>
      </c>
      <c r="H37" s="689">
        <v>-7.0330000000000004</v>
      </c>
    </row>
    <row r="38" spans="1:8">
      <c r="A38" s="685"/>
      <c r="B38" s="686"/>
      <c r="C38" s="1424" t="s">
        <v>437</v>
      </c>
      <c r="D38" s="1425"/>
      <c r="E38" s="698">
        <v>-295.17599999999999</v>
      </c>
      <c r="F38" s="698">
        <v>-56.136000000000003</v>
      </c>
      <c r="G38" s="698">
        <v>-8.3930000000000007</v>
      </c>
      <c r="H38" s="689">
        <v>-359.70499999999998</v>
      </c>
    </row>
    <row r="39" spans="1:8">
      <c r="A39" s="685"/>
      <c r="B39" s="686"/>
      <c r="C39" s="1424" t="s">
        <v>438</v>
      </c>
      <c r="D39" s="1425"/>
      <c r="E39" s="687">
        <v>-2.456</v>
      </c>
      <c r="F39" s="687">
        <v>-1.8180000000000001</v>
      </c>
      <c r="G39" s="688">
        <v>0</v>
      </c>
      <c r="H39" s="689">
        <v>-4.274</v>
      </c>
    </row>
    <row r="40" spans="1:8">
      <c r="A40" s="685"/>
      <c r="B40" s="686"/>
      <c r="C40" s="1424" t="s">
        <v>439</v>
      </c>
      <c r="D40" s="1425"/>
      <c r="E40" s="687">
        <v>-95.45</v>
      </c>
      <c r="F40" s="687">
        <v>-66.387</v>
      </c>
      <c r="G40" s="688">
        <v>-25.574000000000002</v>
      </c>
      <c r="H40" s="689">
        <v>-187.411</v>
      </c>
    </row>
    <row r="41" spans="1:8">
      <c r="A41" s="685"/>
      <c r="B41" s="686"/>
      <c r="C41" s="1424" t="s">
        <v>440</v>
      </c>
      <c r="D41" s="1425"/>
      <c r="E41" s="687">
        <v>-77.968999999999994</v>
      </c>
      <c r="F41" s="687">
        <v>-111.812</v>
      </c>
      <c r="G41" s="688">
        <v>-14.54</v>
      </c>
      <c r="H41" s="689">
        <v>-204.321</v>
      </c>
    </row>
    <row r="42" spans="1:8" ht="12.75" customHeight="1">
      <c r="A42" s="685"/>
      <c r="B42" s="686"/>
      <c r="C42" s="1424" t="s">
        <v>441</v>
      </c>
      <c r="D42" s="1425"/>
      <c r="E42" s="687">
        <v>-30.387</v>
      </c>
      <c r="F42" s="687">
        <v>-35.216000000000001</v>
      </c>
      <c r="G42" s="688">
        <v>-9.2360000000000007</v>
      </c>
      <c r="H42" s="689">
        <v>-74.838999999999999</v>
      </c>
    </row>
    <row r="43" spans="1:8">
      <c r="A43" s="685"/>
      <c r="B43" s="1441" t="s">
        <v>442</v>
      </c>
      <c r="C43" s="1441"/>
      <c r="D43" s="1442"/>
      <c r="E43" s="687">
        <v>-4110.6840000000002</v>
      </c>
      <c r="F43" s="687">
        <v>-1155.1659999999999</v>
      </c>
      <c r="G43" s="688">
        <v>-364.28</v>
      </c>
      <c r="H43" s="689">
        <v>-5630.13</v>
      </c>
    </row>
    <row r="44" spans="1:8" ht="29.25" customHeight="1">
      <c r="A44" s="685"/>
      <c r="B44" s="686"/>
      <c r="C44" s="1449" t="s">
        <v>443</v>
      </c>
      <c r="D44" s="1450"/>
      <c r="E44" s="687">
        <v>-2.7989999999999999</v>
      </c>
      <c r="F44" s="687">
        <v>-0.63500000000000001</v>
      </c>
      <c r="G44" s="688">
        <v>-0.29699999999999999</v>
      </c>
      <c r="H44" s="689">
        <v>-3.7309999999999999</v>
      </c>
    </row>
    <row r="45" spans="1:8">
      <c r="A45" s="685"/>
      <c r="B45" s="686"/>
      <c r="C45" s="1424" t="s">
        <v>444</v>
      </c>
      <c r="D45" s="1425"/>
      <c r="E45" s="687">
        <v>-4107.8850000000002</v>
      </c>
      <c r="F45" s="687">
        <v>-1154.5309999999999</v>
      </c>
      <c r="G45" s="688">
        <v>-363.983</v>
      </c>
      <c r="H45" s="689">
        <v>-5626.3990000000003</v>
      </c>
    </row>
    <row r="46" spans="1:8">
      <c r="A46" s="685"/>
      <c r="B46" s="1441" t="s">
        <v>445</v>
      </c>
      <c r="C46" s="1441"/>
      <c r="D46" s="1442"/>
      <c r="E46" s="687">
        <v>-614.274</v>
      </c>
      <c r="F46" s="687">
        <v>-492.69</v>
      </c>
      <c r="G46" s="688">
        <v>-42.305</v>
      </c>
      <c r="H46" s="689">
        <v>-1149.269</v>
      </c>
    </row>
    <row r="47" spans="1:8" ht="12.75" customHeight="1">
      <c r="A47" s="685"/>
      <c r="B47" s="686"/>
      <c r="C47" s="1458" t="s">
        <v>446</v>
      </c>
      <c r="D47" s="1459"/>
      <c r="E47" s="687">
        <v>-21.539000000000001</v>
      </c>
      <c r="F47" s="687">
        <v>-54.911000000000001</v>
      </c>
      <c r="G47" s="688">
        <v>-5.1870000000000003</v>
      </c>
      <c r="H47" s="689">
        <v>-81.637</v>
      </c>
    </row>
    <row r="48" spans="1:8" ht="15" customHeight="1">
      <c r="A48" s="685"/>
      <c r="B48" s="686"/>
      <c r="C48" s="1424" t="s">
        <v>449</v>
      </c>
      <c r="D48" s="1425"/>
      <c r="E48" s="687">
        <v>-534.221</v>
      </c>
      <c r="F48" s="687">
        <v>-428.61900000000003</v>
      </c>
      <c r="G48" s="688">
        <v>-28.856000000000002</v>
      </c>
      <c r="H48" s="689">
        <v>-991.69600000000003</v>
      </c>
    </row>
    <row r="49" spans="1:29" ht="14.25" customHeight="1" thickBot="1">
      <c r="A49" s="694"/>
      <c r="B49" s="699"/>
      <c r="C49" s="1458" t="s">
        <v>450</v>
      </c>
      <c r="D49" s="1459"/>
      <c r="E49" s="695">
        <v>-58.14</v>
      </c>
      <c r="F49" s="695">
        <v>-8.952</v>
      </c>
      <c r="G49" s="696">
        <v>-8.2579999999999991</v>
      </c>
      <c r="H49" s="697">
        <v>-75.349999999999994</v>
      </c>
    </row>
    <row r="50" spans="1:29" s="620" customFormat="1" ht="15.75" customHeight="1" thickBot="1">
      <c r="A50" s="1435" t="s">
        <v>451</v>
      </c>
      <c r="B50" s="1436"/>
      <c r="C50" s="1436"/>
      <c r="D50" s="1437"/>
      <c r="E50" s="678">
        <v>8114.6670000000004</v>
      </c>
      <c r="F50" s="678">
        <v>2928.8519999999999</v>
      </c>
      <c r="G50" s="679">
        <v>326.16800000000001</v>
      </c>
      <c r="H50" s="680">
        <v>11369.687</v>
      </c>
      <c r="J50" s="627"/>
      <c r="K50" s="627"/>
      <c r="L50" s="627"/>
      <c r="M50" s="627"/>
      <c r="N50" s="627"/>
      <c r="O50" s="627"/>
      <c r="P50" s="627"/>
      <c r="Q50" s="627"/>
      <c r="R50" s="627"/>
      <c r="S50" s="627"/>
      <c r="T50" s="627"/>
      <c r="U50" s="627"/>
      <c r="V50" s="627"/>
      <c r="W50" s="627"/>
      <c r="X50" s="627"/>
      <c r="Y50" s="627"/>
      <c r="Z50" s="627"/>
      <c r="AA50" s="627"/>
      <c r="AB50" s="627"/>
      <c r="AC50" s="627"/>
    </row>
    <row r="51" spans="1:29" s="620" customFormat="1" ht="15.75" customHeight="1" thickBot="1">
      <c r="A51" s="700" t="s">
        <v>452</v>
      </c>
      <c r="B51" s="701"/>
      <c r="C51" s="701"/>
      <c r="D51" s="702"/>
      <c r="E51" s="678">
        <v>2893.8910000000001</v>
      </c>
      <c r="F51" s="678">
        <v>759.40200000000004</v>
      </c>
      <c r="G51" s="679">
        <v>136.41300000000001</v>
      </c>
      <c r="H51" s="680">
        <v>3789.7060000000001</v>
      </c>
      <c r="J51" s="627"/>
      <c r="K51" s="627"/>
      <c r="L51" s="627"/>
      <c r="M51" s="627"/>
      <c r="N51" s="627"/>
      <c r="O51" s="627"/>
      <c r="P51" s="627"/>
      <c r="Q51" s="627"/>
      <c r="R51" s="627"/>
      <c r="S51" s="627"/>
      <c r="T51" s="627"/>
      <c r="U51" s="627"/>
      <c r="V51" s="627"/>
      <c r="W51" s="627"/>
      <c r="X51" s="627"/>
      <c r="Y51" s="627"/>
      <c r="Z51" s="627"/>
      <c r="AA51" s="627"/>
      <c r="AB51" s="627"/>
      <c r="AC51" s="627"/>
    </row>
    <row r="52" spans="1:29">
      <c r="A52" s="681"/>
      <c r="B52" s="1456" t="s">
        <v>453</v>
      </c>
      <c r="C52" s="1456"/>
      <c r="D52" s="1457"/>
      <c r="E52" s="682">
        <v>3486.6529999999998</v>
      </c>
      <c r="F52" s="682">
        <v>1137.587</v>
      </c>
      <c r="G52" s="683">
        <v>242.85900000000001</v>
      </c>
      <c r="H52" s="684">
        <v>4867.0990000000002</v>
      </c>
    </row>
    <row r="53" spans="1:29" ht="16.5" customHeight="1" thickBot="1">
      <c r="A53" s="694"/>
      <c r="B53" s="1462" t="s">
        <v>454</v>
      </c>
      <c r="C53" s="1462"/>
      <c r="D53" s="1463"/>
      <c r="E53" s="695">
        <v>-592.76199999999994</v>
      </c>
      <c r="F53" s="695">
        <v>-378.185</v>
      </c>
      <c r="G53" s="696">
        <v>-106.446</v>
      </c>
      <c r="H53" s="697">
        <v>-1077.393</v>
      </c>
    </row>
    <row r="54" spans="1:29" s="620" customFormat="1" ht="15" customHeight="1" thickBot="1">
      <c r="A54" s="1435" t="s">
        <v>455</v>
      </c>
      <c r="B54" s="1436"/>
      <c r="C54" s="1436"/>
      <c r="D54" s="1437"/>
      <c r="E54" s="678">
        <v>65.838999999999999</v>
      </c>
      <c r="F54" s="678">
        <v>6.5759999999999996</v>
      </c>
      <c r="G54" s="679">
        <v>0.77800000000000002</v>
      </c>
      <c r="H54" s="680">
        <v>73.192999999999998</v>
      </c>
      <c r="J54" s="627"/>
      <c r="K54" s="627"/>
      <c r="L54" s="627"/>
      <c r="M54" s="627"/>
      <c r="N54" s="627"/>
      <c r="O54" s="627"/>
      <c r="P54" s="627"/>
      <c r="Q54" s="627"/>
      <c r="R54" s="627"/>
      <c r="S54" s="627"/>
      <c r="T54" s="627"/>
      <c r="U54" s="627"/>
      <c r="V54" s="627"/>
      <c r="W54" s="627"/>
      <c r="X54" s="627"/>
      <c r="Y54" s="627"/>
      <c r="Z54" s="627"/>
      <c r="AA54" s="627"/>
      <c r="AB54" s="627"/>
      <c r="AC54" s="627"/>
    </row>
    <row r="55" spans="1:29" ht="12.75" customHeight="1">
      <c r="A55" s="681"/>
      <c r="B55" s="1464" t="s">
        <v>456</v>
      </c>
      <c r="C55" s="1464"/>
      <c r="D55" s="1465"/>
      <c r="E55" s="682">
        <v>52.317</v>
      </c>
      <c r="F55" s="682">
        <v>7.1999999999999995E-2</v>
      </c>
      <c r="G55" s="683">
        <v>0.34899999999999998</v>
      </c>
      <c r="H55" s="684">
        <v>52.738</v>
      </c>
    </row>
    <row r="56" spans="1:29" ht="24.75" customHeight="1">
      <c r="A56" s="685"/>
      <c r="B56" s="686"/>
      <c r="C56" s="1466" t="s">
        <v>457</v>
      </c>
      <c r="D56" s="1467"/>
      <c r="E56" s="687">
        <v>-7.9000000000000001E-2</v>
      </c>
      <c r="F56" s="687">
        <v>0</v>
      </c>
      <c r="G56" s="688">
        <v>6.5000000000000002E-2</v>
      </c>
      <c r="H56" s="689">
        <v>-1.4E-2</v>
      </c>
    </row>
    <row r="57" spans="1:29" ht="28.5" customHeight="1">
      <c r="A57" s="685"/>
      <c r="B57" s="686"/>
      <c r="C57" s="1466" t="s">
        <v>458</v>
      </c>
      <c r="D57" s="1467"/>
      <c r="E57" s="687">
        <v>52.396000000000001</v>
      </c>
      <c r="F57" s="687">
        <v>7.1999999999999995E-2</v>
      </c>
      <c r="G57" s="688">
        <v>0.28399999999999997</v>
      </c>
      <c r="H57" s="689">
        <v>52.752000000000002</v>
      </c>
    </row>
    <row r="58" spans="1:29" ht="31.5" customHeight="1">
      <c r="A58" s="685"/>
      <c r="B58" s="1446" t="s">
        <v>459</v>
      </c>
      <c r="C58" s="1446"/>
      <c r="D58" s="1447"/>
      <c r="E58" s="687">
        <v>2.1680000000000001</v>
      </c>
      <c r="F58" s="687">
        <v>-3.4239999999999999</v>
      </c>
      <c r="G58" s="703">
        <v>0</v>
      </c>
      <c r="H58" s="689">
        <v>-1.256</v>
      </c>
    </row>
    <row r="59" spans="1:29" ht="26.25" customHeight="1">
      <c r="A59" s="685"/>
      <c r="B59" s="686"/>
      <c r="C59" s="1466" t="s">
        <v>460</v>
      </c>
      <c r="D59" s="1467"/>
      <c r="E59" s="687">
        <v>2.1680000000000001</v>
      </c>
      <c r="F59" s="687">
        <v>0</v>
      </c>
      <c r="G59" s="688">
        <v>0</v>
      </c>
      <c r="H59" s="689">
        <v>2.1680000000000001</v>
      </c>
    </row>
    <row r="60" spans="1:29" ht="27.75" customHeight="1">
      <c r="A60" s="685"/>
      <c r="B60" s="686"/>
      <c r="C60" s="1466" t="s">
        <v>461</v>
      </c>
      <c r="D60" s="1467"/>
      <c r="E60" s="687">
        <v>0</v>
      </c>
      <c r="F60" s="687">
        <v>-3.4239999999999999</v>
      </c>
      <c r="G60" s="688">
        <v>0</v>
      </c>
      <c r="H60" s="689">
        <v>-3.4239999999999999</v>
      </c>
    </row>
    <row r="61" spans="1:29" ht="15" customHeight="1">
      <c r="A61" s="685"/>
      <c r="B61" s="1446" t="s">
        <v>462</v>
      </c>
      <c r="C61" s="1446"/>
      <c r="D61" s="1447"/>
      <c r="E61" s="687">
        <v>2.7210000000000001</v>
      </c>
      <c r="F61" s="687">
        <v>0.29099999999999998</v>
      </c>
      <c r="G61" s="687">
        <v>0.42899999999999999</v>
      </c>
      <c r="H61" s="689">
        <v>3.4409999999999998</v>
      </c>
    </row>
    <row r="62" spans="1:29" ht="30" customHeight="1" thickBot="1">
      <c r="A62" s="694"/>
      <c r="B62" s="1460" t="s">
        <v>463</v>
      </c>
      <c r="C62" s="1460"/>
      <c r="D62" s="1461"/>
      <c r="E62" s="695">
        <v>8.6329999999999991</v>
      </c>
      <c r="F62" s="695">
        <v>9.6370000000000005</v>
      </c>
      <c r="G62" s="696">
        <v>0</v>
      </c>
      <c r="H62" s="697">
        <v>18.27</v>
      </c>
    </row>
    <row r="63" spans="1:29" s="620" customFormat="1" ht="28.5" customHeight="1" thickBot="1">
      <c r="A63" s="1468" t="s">
        <v>509</v>
      </c>
      <c r="B63" s="1469"/>
      <c r="C63" s="1469"/>
      <c r="D63" s="1470"/>
      <c r="E63" s="678">
        <v>-2.2770000000000001</v>
      </c>
      <c r="F63" s="678">
        <v>0</v>
      </c>
      <c r="G63" s="679">
        <v>0</v>
      </c>
      <c r="H63" s="680">
        <v>-2.2770000000000001</v>
      </c>
      <c r="J63" s="627"/>
      <c r="K63" s="627"/>
      <c r="L63" s="627"/>
      <c r="M63" s="627"/>
      <c r="N63" s="627"/>
      <c r="O63" s="627"/>
      <c r="P63" s="627"/>
      <c r="Q63" s="627"/>
      <c r="R63" s="627"/>
      <c r="S63" s="627"/>
      <c r="T63" s="627"/>
      <c r="U63" s="627"/>
      <c r="V63" s="627"/>
      <c r="W63" s="627"/>
      <c r="X63" s="627"/>
      <c r="Y63" s="627"/>
      <c r="Z63" s="627"/>
      <c r="AA63" s="627"/>
      <c r="AB63" s="627"/>
      <c r="AC63" s="627"/>
    </row>
    <row r="64" spans="1:29" s="620" customFormat="1" ht="15" customHeight="1" thickBot="1">
      <c r="A64" s="1468" t="s">
        <v>465</v>
      </c>
      <c r="B64" s="1469"/>
      <c r="C64" s="1469"/>
      <c r="D64" s="1470"/>
      <c r="E64" s="678">
        <v>466.90800000000002</v>
      </c>
      <c r="F64" s="678">
        <v>145.23500000000001</v>
      </c>
      <c r="G64" s="679">
        <v>32.356000000000002</v>
      </c>
      <c r="H64" s="680">
        <v>644.49900000000002</v>
      </c>
      <c r="J64" s="627"/>
      <c r="K64" s="627"/>
      <c r="L64" s="627"/>
      <c r="M64" s="627"/>
      <c r="N64" s="627"/>
      <c r="O64" s="627"/>
      <c r="P64" s="627"/>
      <c r="Q64" s="627"/>
      <c r="R64" s="627"/>
      <c r="S64" s="627"/>
      <c r="T64" s="627"/>
      <c r="U64" s="627"/>
      <c r="V64" s="627"/>
      <c r="W64" s="627"/>
      <c r="X64" s="627"/>
      <c r="Y64" s="627"/>
      <c r="Z64" s="627"/>
      <c r="AA64" s="627"/>
      <c r="AB64" s="627"/>
      <c r="AC64" s="627"/>
    </row>
    <row r="65" spans="1:29">
      <c r="A65" s="681"/>
      <c r="B65" s="1456" t="s">
        <v>466</v>
      </c>
      <c r="C65" s="1456"/>
      <c r="D65" s="1457"/>
      <c r="E65" s="682">
        <v>459.37</v>
      </c>
      <c r="F65" s="682">
        <v>-31.614999999999998</v>
      </c>
      <c r="G65" s="683">
        <v>24.768999999999998</v>
      </c>
      <c r="H65" s="684">
        <v>452.524</v>
      </c>
    </row>
    <row r="66" spans="1:29">
      <c r="A66" s="685"/>
      <c r="B66" s="1441" t="s">
        <v>467</v>
      </c>
      <c r="C66" s="1441"/>
      <c r="D66" s="1442"/>
      <c r="E66" s="687">
        <v>-66.179000000000002</v>
      </c>
      <c r="F66" s="687">
        <v>182.614</v>
      </c>
      <c r="G66" s="688">
        <v>7.2279999999999998</v>
      </c>
      <c r="H66" s="689">
        <v>123.663</v>
      </c>
    </row>
    <row r="67" spans="1:29" ht="13.5" thickBot="1">
      <c r="A67" s="694"/>
      <c r="B67" s="1458" t="s">
        <v>468</v>
      </c>
      <c r="C67" s="1471"/>
      <c r="D67" s="1459"/>
      <c r="E67" s="695">
        <v>73.716999999999999</v>
      </c>
      <c r="F67" s="695">
        <v>-5.7640000000000002</v>
      </c>
      <c r="G67" s="696">
        <v>0.35899999999999999</v>
      </c>
      <c r="H67" s="697">
        <v>68.311999999999998</v>
      </c>
    </row>
    <row r="68" spans="1:29" s="620" customFormat="1" ht="18.75" customHeight="1" thickBot="1">
      <c r="A68" s="1435" t="s">
        <v>469</v>
      </c>
      <c r="B68" s="1436"/>
      <c r="C68" s="1436"/>
      <c r="D68" s="1437"/>
      <c r="E68" s="678">
        <v>1352.6089999999999</v>
      </c>
      <c r="F68" s="678">
        <v>409.46899999999999</v>
      </c>
      <c r="G68" s="679">
        <v>58.646000000000001</v>
      </c>
      <c r="H68" s="680">
        <v>1820.7239999999999</v>
      </c>
      <c r="J68" s="627"/>
      <c r="K68" s="627"/>
      <c r="L68" s="627"/>
      <c r="M68" s="627"/>
      <c r="N68" s="627"/>
      <c r="O68" s="627"/>
      <c r="P68" s="627"/>
      <c r="Q68" s="627"/>
      <c r="R68" s="627"/>
      <c r="S68" s="627"/>
      <c r="T68" s="627"/>
      <c r="U68" s="627"/>
      <c r="V68" s="627"/>
      <c r="W68" s="627"/>
      <c r="X68" s="627"/>
      <c r="Y68" s="627"/>
      <c r="Z68" s="627"/>
      <c r="AA68" s="627"/>
      <c r="AB68" s="627"/>
      <c r="AC68" s="627"/>
    </row>
    <row r="69" spans="1:29" ht="12.75" customHeight="1">
      <c r="A69" s="681"/>
      <c r="B69" s="1472" t="s">
        <v>470</v>
      </c>
      <c r="C69" s="1473"/>
      <c r="D69" s="1474"/>
      <c r="E69" s="682">
        <v>63.725999999999999</v>
      </c>
      <c r="F69" s="682">
        <v>20.428999999999998</v>
      </c>
      <c r="G69" s="683">
        <v>3.7229999999999999</v>
      </c>
      <c r="H69" s="684">
        <v>87.878</v>
      </c>
    </row>
    <row r="70" spans="1:29" ht="27" customHeight="1">
      <c r="A70" s="685"/>
      <c r="B70" s="1446" t="s">
        <v>471</v>
      </c>
      <c r="C70" s="1446"/>
      <c r="D70" s="1447"/>
      <c r="E70" s="687">
        <v>6.1210000000000004</v>
      </c>
      <c r="F70" s="687">
        <v>31.369</v>
      </c>
      <c r="G70" s="688">
        <v>3.7999999999999999E-2</v>
      </c>
      <c r="H70" s="689">
        <v>37.527999999999999</v>
      </c>
    </row>
    <row r="71" spans="1:29">
      <c r="A71" s="685"/>
      <c r="B71" s="1441" t="s">
        <v>472</v>
      </c>
      <c r="C71" s="1441"/>
      <c r="D71" s="1442"/>
      <c r="E71" s="687">
        <v>436.85300000000001</v>
      </c>
      <c r="F71" s="687">
        <v>103.559</v>
      </c>
      <c r="G71" s="688">
        <v>0.06</v>
      </c>
      <c r="H71" s="689">
        <v>540.47199999999998</v>
      </c>
    </row>
    <row r="72" spans="1:29" ht="12.75" customHeight="1">
      <c r="A72" s="685"/>
      <c r="B72" s="1446" t="s">
        <v>473</v>
      </c>
      <c r="C72" s="1446"/>
      <c r="D72" s="1447"/>
      <c r="E72" s="687">
        <v>344.33300000000003</v>
      </c>
      <c r="F72" s="687">
        <v>52.343000000000004</v>
      </c>
      <c r="G72" s="688">
        <v>8.6240000000000006</v>
      </c>
      <c r="H72" s="689">
        <v>405.3</v>
      </c>
    </row>
    <row r="73" spans="1:29">
      <c r="A73" s="685"/>
      <c r="B73" s="1441" t="s">
        <v>474</v>
      </c>
      <c r="C73" s="1441"/>
      <c r="D73" s="1442"/>
      <c r="E73" s="687">
        <v>15.260999999999999</v>
      </c>
      <c r="F73" s="687">
        <v>23.934000000000001</v>
      </c>
      <c r="G73" s="688">
        <v>0</v>
      </c>
      <c r="H73" s="689">
        <v>39.195</v>
      </c>
    </row>
    <row r="74" spans="1:29">
      <c r="A74" s="685"/>
      <c r="B74" s="1441" t="s">
        <v>475</v>
      </c>
      <c r="C74" s="1441"/>
      <c r="D74" s="1442"/>
      <c r="E74" s="687">
        <v>246.42400000000001</v>
      </c>
      <c r="F74" s="687">
        <v>156.51900000000001</v>
      </c>
      <c r="G74" s="688">
        <v>27.866</v>
      </c>
      <c r="H74" s="689">
        <v>430.80900000000003</v>
      </c>
    </row>
    <row r="75" spans="1:29" ht="12.75" customHeight="1">
      <c r="A75" s="685"/>
      <c r="B75" s="1466" t="s">
        <v>476</v>
      </c>
      <c r="C75" s="1478"/>
      <c r="D75" s="1467"/>
      <c r="E75" s="687">
        <v>216.98699999999999</v>
      </c>
      <c r="F75" s="687">
        <v>20.966000000000001</v>
      </c>
      <c r="G75" s="688">
        <v>14.978999999999999</v>
      </c>
      <c r="H75" s="689">
        <v>252.93199999999999</v>
      </c>
    </row>
    <row r="76" spans="1:29" ht="15.75" customHeight="1" thickBot="1">
      <c r="A76" s="694"/>
      <c r="B76" s="1479" t="s">
        <v>477</v>
      </c>
      <c r="C76" s="1480"/>
      <c r="D76" s="1481"/>
      <c r="E76" s="695">
        <v>22.904</v>
      </c>
      <c r="F76" s="695">
        <v>0.35</v>
      </c>
      <c r="G76" s="696">
        <v>3.3559999999999999</v>
      </c>
      <c r="H76" s="697">
        <v>26.61</v>
      </c>
    </row>
    <row r="77" spans="1:29" s="620" customFormat="1" ht="30.75" customHeight="1" thickBot="1">
      <c r="A77" s="1468" t="s">
        <v>478</v>
      </c>
      <c r="B77" s="1469"/>
      <c r="C77" s="1469"/>
      <c r="D77" s="1470"/>
      <c r="E77" s="678">
        <v>-3791.9720000000002</v>
      </c>
      <c r="F77" s="678">
        <v>-527.78</v>
      </c>
      <c r="G77" s="704">
        <v>-219.75</v>
      </c>
      <c r="H77" s="680">
        <v>-4539.5020000000004</v>
      </c>
      <c r="J77" s="627"/>
      <c r="K77" s="627"/>
      <c r="L77" s="627"/>
      <c r="M77" s="627"/>
      <c r="N77" s="627"/>
      <c r="O77" s="627"/>
      <c r="P77" s="627"/>
      <c r="Q77" s="627"/>
      <c r="R77" s="627"/>
      <c r="S77" s="627"/>
      <c r="T77" s="627"/>
      <c r="U77" s="627"/>
      <c r="V77" s="627"/>
      <c r="W77" s="627"/>
      <c r="X77" s="627"/>
      <c r="Y77" s="627"/>
      <c r="Z77" s="627"/>
      <c r="AA77" s="627"/>
      <c r="AB77" s="627"/>
      <c r="AC77" s="627"/>
    </row>
    <row r="78" spans="1:29" ht="25.5" customHeight="1">
      <c r="A78" s="681"/>
      <c r="B78" s="1472" t="s">
        <v>479</v>
      </c>
      <c r="C78" s="1473"/>
      <c r="D78" s="1474"/>
      <c r="E78" s="682">
        <v>-8077.3230000000003</v>
      </c>
      <c r="F78" s="682">
        <v>-1992.454</v>
      </c>
      <c r="G78" s="705">
        <v>-566.85</v>
      </c>
      <c r="H78" s="684">
        <v>-10636.627</v>
      </c>
    </row>
    <row r="79" spans="1:29" ht="27" customHeight="1">
      <c r="A79" s="685"/>
      <c r="B79" s="686"/>
      <c r="C79" s="1446" t="s">
        <v>480</v>
      </c>
      <c r="D79" s="1447"/>
      <c r="E79" s="687">
        <v>-7903.8119999999999</v>
      </c>
      <c r="F79" s="687">
        <v>-1965.51</v>
      </c>
      <c r="G79" s="706">
        <v>-565.39599999999996</v>
      </c>
      <c r="H79" s="689">
        <v>-10434.718000000001</v>
      </c>
    </row>
    <row r="80" spans="1:29" ht="27" customHeight="1">
      <c r="A80" s="685"/>
      <c r="B80" s="686"/>
      <c r="C80" s="1446" t="s">
        <v>481</v>
      </c>
      <c r="D80" s="1447"/>
      <c r="E80" s="687">
        <v>-173.511</v>
      </c>
      <c r="F80" s="687">
        <v>-26.943999999999999</v>
      </c>
      <c r="G80" s="706">
        <v>-1.454</v>
      </c>
      <c r="H80" s="689">
        <v>-201.90899999999999</v>
      </c>
    </row>
    <row r="81" spans="1:29" ht="29.25" customHeight="1">
      <c r="A81" s="685"/>
      <c r="B81" s="1446" t="s">
        <v>482</v>
      </c>
      <c r="C81" s="1446"/>
      <c r="D81" s="1447"/>
      <c r="E81" s="687">
        <v>4285.3509999999997</v>
      </c>
      <c r="F81" s="687">
        <v>1464.674</v>
      </c>
      <c r="G81" s="703">
        <v>347.1</v>
      </c>
      <c r="H81" s="689">
        <v>6097.125</v>
      </c>
    </row>
    <row r="82" spans="1:29" ht="29.25" customHeight="1">
      <c r="A82" s="685"/>
      <c r="B82" s="686"/>
      <c r="C82" s="1446" t="s">
        <v>483</v>
      </c>
      <c r="D82" s="1447"/>
      <c r="E82" s="687">
        <v>4105.3140000000003</v>
      </c>
      <c r="F82" s="687">
        <v>1437.8879999999999</v>
      </c>
      <c r="G82" s="688">
        <v>346.815</v>
      </c>
      <c r="H82" s="689">
        <v>5890.0169999999998</v>
      </c>
    </row>
    <row r="83" spans="1:29" ht="28.5" customHeight="1" thickBot="1">
      <c r="A83" s="685"/>
      <c r="B83" s="686"/>
      <c r="C83" s="1446" t="s">
        <v>484</v>
      </c>
      <c r="D83" s="1447"/>
      <c r="E83" s="687">
        <v>180.03700000000001</v>
      </c>
      <c r="F83" s="687">
        <v>26.786000000000001</v>
      </c>
      <c r="G83" s="688">
        <v>0.28499999999999998</v>
      </c>
      <c r="H83" s="689">
        <v>207.108</v>
      </c>
    </row>
    <row r="84" spans="1:29" s="620" customFormat="1" ht="13.5" customHeight="1" thickBot="1">
      <c r="A84" s="1468" t="s">
        <v>486</v>
      </c>
      <c r="B84" s="1469"/>
      <c r="C84" s="1469"/>
      <c r="D84" s="1470"/>
      <c r="E84" s="678">
        <v>-321.24400000000003</v>
      </c>
      <c r="F84" s="678">
        <v>-119.54900000000001</v>
      </c>
      <c r="G84" s="679">
        <v>-22.68</v>
      </c>
      <c r="H84" s="680">
        <v>-463.47300000000001</v>
      </c>
      <c r="J84" s="627"/>
      <c r="K84" s="627"/>
      <c r="L84" s="627"/>
      <c r="M84" s="627"/>
      <c r="N84" s="627"/>
      <c r="O84" s="627"/>
      <c r="P84" s="627"/>
      <c r="Q84" s="627"/>
      <c r="R84" s="627"/>
      <c r="S84" s="627"/>
      <c r="T84" s="627"/>
      <c r="U84" s="627"/>
      <c r="V84" s="627"/>
      <c r="W84" s="627"/>
      <c r="X84" s="627"/>
      <c r="Y84" s="627"/>
      <c r="Z84" s="627"/>
      <c r="AA84" s="627"/>
      <c r="AB84" s="627"/>
      <c r="AC84" s="627"/>
    </row>
    <row r="85" spans="1:29" ht="28.5" customHeight="1" thickBot="1">
      <c r="A85" s="707"/>
      <c r="B85" s="1485" t="s">
        <v>487</v>
      </c>
      <c r="C85" s="1485"/>
      <c r="D85" s="1486"/>
      <c r="E85" s="708">
        <v>-321.24400000000003</v>
      </c>
      <c r="F85" s="708">
        <v>-119.54900000000001</v>
      </c>
      <c r="G85" s="709">
        <v>-22.68</v>
      </c>
      <c r="H85" s="710">
        <v>-463.47300000000001</v>
      </c>
    </row>
    <row r="86" spans="1:29" s="620" customFormat="1" ht="13.5" thickBot="1">
      <c r="A86" s="1475" t="s">
        <v>489</v>
      </c>
      <c r="B86" s="1476"/>
      <c r="C86" s="1476"/>
      <c r="D86" s="1477"/>
      <c r="E86" s="678">
        <v>-2431.7979999999998</v>
      </c>
      <c r="F86" s="678">
        <v>-1278.9559999999999</v>
      </c>
      <c r="G86" s="679">
        <v>-340.75599999999997</v>
      </c>
      <c r="H86" s="680">
        <v>-4051.51</v>
      </c>
      <c r="J86" s="627"/>
      <c r="K86" s="627"/>
      <c r="L86" s="627"/>
      <c r="M86" s="627"/>
      <c r="N86" s="627"/>
      <c r="O86" s="627"/>
      <c r="P86" s="627"/>
      <c r="Q86" s="627"/>
      <c r="R86" s="627"/>
      <c r="S86" s="627"/>
      <c r="T86" s="627"/>
      <c r="U86" s="627"/>
      <c r="V86" s="627"/>
      <c r="W86" s="627"/>
      <c r="X86" s="627"/>
      <c r="Y86" s="627"/>
      <c r="Z86" s="627"/>
      <c r="AA86" s="627"/>
      <c r="AB86" s="627"/>
      <c r="AC86" s="627"/>
    </row>
    <row r="87" spans="1:29" s="620" customFormat="1" ht="15.75" customHeight="1" thickBot="1">
      <c r="A87" s="700" t="s">
        <v>490</v>
      </c>
      <c r="B87" s="701"/>
      <c r="C87" s="701"/>
      <c r="D87" s="702"/>
      <c r="E87" s="678">
        <v>-623.84900000000005</v>
      </c>
      <c r="F87" s="678">
        <v>-361.30700000000002</v>
      </c>
      <c r="G87" s="679">
        <v>-99.075000000000003</v>
      </c>
      <c r="H87" s="680">
        <v>-1084.231</v>
      </c>
      <c r="J87" s="627"/>
      <c r="K87" s="627"/>
      <c r="L87" s="627"/>
      <c r="M87" s="627"/>
      <c r="N87" s="627"/>
      <c r="O87" s="627"/>
      <c r="P87" s="627"/>
      <c r="Q87" s="627"/>
      <c r="R87" s="627"/>
      <c r="S87" s="627"/>
      <c r="T87" s="627"/>
      <c r="U87" s="627"/>
      <c r="V87" s="627"/>
      <c r="W87" s="627"/>
      <c r="X87" s="627"/>
      <c r="Y87" s="627"/>
      <c r="Z87" s="627"/>
      <c r="AA87" s="627"/>
      <c r="AB87" s="627"/>
      <c r="AC87" s="627"/>
    </row>
    <row r="88" spans="1:29" s="620" customFormat="1" ht="15.75" customHeight="1" thickBot="1">
      <c r="A88" s="1475" t="s">
        <v>491</v>
      </c>
      <c r="B88" s="1476"/>
      <c r="C88" s="1476"/>
      <c r="D88" s="1477"/>
      <c r="E88" s="678">
        <v>-3719.826</v>
      </c>
      <c r="F88" s="678">
        <v>-1727.1020000000001</v>
      </c>
      <c r="G88" s="711">
        <v>-605.64200000000005</v>
      </c>
      <c r="H88" s="680">
        <v>-6052.57</v>
      </c>
      <c r="J88" s="627"/>
      <c r="K88" s="627"/>
      <c r="L88" s="627"/>
      <c r="M88" s="627"/>
      <c r="N88" s="627"/>
      <c r="O88" s="627"/>
      <c r="P88" s="627"/>
      <c r="Q88" s="627"/>
      <c r="R88" s="627"/>
      <c r="S88" s="627"/>
      <c r="T88" s="627"/>
      <c r="U88" s="627"/>
      <c r="V88" s="627"/>
      <c r="W88" s="627"/>
      <c r="X88" s="627"/>
      <c r="Y88" s="627"/>
      <c r="Z88" s="627"/>
      <c r="AA88" s="627"/>
      <c r="AB88" s="627"/>
      <c r="AC88" s="627"/>
    </row>
    <row r="89" spans="1:29">
      <c r="A89" s="681"/>
      <c r="B89" s="1456" t="s">
        <v>516</v>
      </c>
      <c r="C89" s="1456"/>
      <c r="D89" s="1457"/>
      <c r="E89" s="682">
        <v>-1917.867</v>
      </c>
      <c r="F89" s="682">
        <v>-1247.623</v>
      </c>
      <c r="G89" s="683">
        <v>-445.67</v>
      </c>
      <c r="H89" s="684">
        <v>-3611.16</v>
      </c>
    </row>
    <row r="90" spans="1:29">
      <c r="A90" s="685"/>
      <c r="B90" s="1441" t="s">
        <v>493</v>
      </c>
      <c r="C90" s="1441"/>
      <c r="D90" s="1442"/>
      <c r="E90" s="687">
        <v>-948.80700000000002</v>
      </c>
      <c r="F90" s="687">
        <v>-225.90100000000001</v>
      </c>
      <c r="G90" s="688">
        <v>-47.222000000000001</v>
      </c>
      <c r="H90" s="689">
        <v>-1221.93</v>
      </c>
    </row>
    <row r="91" spans="1:29" ht="12.75" customHeight="1">
      <c r="A91" s="685"/>
      <c r="B91" s="1446" t="s">
        <v>495</v>
      </c>
      <c r="C91" s="1446"/>
      <c r="D91" s="1447"/>
      <c r="E91" s="687">
        <v>-334.66399999999999</v>
      </c>
      <c r="F91" s="687">
        <v>-123.071</v>
      </c>
      <c r="G91" s="688">
        <v>-72.024000000000001</v>
      </c>
      <c r="H91" s="689">
        <v>-529.75900000000001</v>
      </c>
    </row>
    <row r="92" spans="1:29">
      <c r="A92" s="685"/>
      <c r="B92" s="1441" t="s">
        <v>496</v>
      </c>
      <c r="C92" s="1441"/>
      <c r="D92" s="1442"/>
      <c r="E92" s="687">
        <v>-10.941000000000001</v>
      </c>
      <c r="F92" s="687">
        <v>-6.7759999999999998</v>
      </c>
      <c r="G92" s="688">
        <v>0</v>
      </c>
      <c r="H92" s="689">
        <v>-17.716999999999999</v>
      </c>
    </row>
    <row r="93" spans="1:29">
      <c r="A93" s="685"/>
      <c r="B93" s="1441" t="s">
        <v>497</v>
      </c>
      <c r="C93" s="1441"/>
      <c r="D93" s="1442"/>
      <c r="E93" s="687">
        <v>-489.18</v>
      </c>
      <c r="F93" s="687">
        <v>-123.06</v>
      </c>
      <c r="G93" s="688">
        <v>-39.366999999999997</v>
      </c>
      <c r="H93" s="689">
        <v>-651.60699999999997</v>
      </c>
    </row>
    <row r="94" spans="1:29" ht="16.5" customHeight="1" thickBot="1">
      <c r="A94" s="694"/>
      <c r="B94" s="1488" t="s">
        <v>498</v>
      </c>
      <c r="C94" s="1488"/>
      <c r="D94" s="1489"/>
      <c r="E94" s="712">
        <v>-11.244</v>
      </c>
      <c r="F94" s="695">
        <v>-0.67</v>
      </c>
      <c r="G94" s="696">
        <v>-1.359</v>
      </c>
      <c r="H94" s="697">
        <v>-13.273</v>
      </c>
    </row>
    <row r="95" spans="1:29" s="620" customFormat="1" ht="13.5" thickBot="1">
      <c r="A95" s="1435" t="s">
        <v>517</v>
      </c>
      <c r="B95" s="1436"/>
      <c r="C95" s="1436"/>
      <c r="D95" s="1437"/>
      <c r="E95" s="680">
        <v>2002.9480000000001</v>
      </c>
      <c r="F95" s="680">
        <v>234.84</v>
      </c>
      <c r="G95" s="680">
        <v>-733.54200000000003</v>
      </c>
      <c r="H95" s="680">
        <v>1504.2460000000001</v>
      </c>
      <c r="I95" s="628"/>
      <c r="J95" s="627"/>
      <c r="K95" s="627"/>
      <c r="L95" s="627"/>
      <c r="M95" s="627"/>
      <c r="N95" s="627"/>
      <c r="O95" s="627"/>
      <c r="P95" s="627"/>
      <c r="Q95" s="627"/>
      <c r="R95" s="627"/>
      <c r="S95" s="627"/>
      <c r="T95" s="627"/>
      <c r="U95" s="627"/>
      <c r="V95" s="627"/>
      <c r="W95" s="627"/>
      <c r="X95" s="627"/>
      <c r="Y95" s="627"/>
      <c r="Z95" s="627"/>
      <c r="AA95" s="627"/>
      <c r="AB95" s="627"/>
      <c r="AC95" s="627"/>
    </row>
    <row r="96" spans="1:29" ht="13.5" thickBot="1">
      <c r="A96" s="1436" t="s">
        <v>518</v>
      </c>
      <c r="B96" s="1436"/>
      <c r="C96" s="1436"/>
      <c r="D96" s="1482"/>
      <c r="E96" s="677">
        <v>-17.486000000000001</v>
      </c>
      <c r="F96" s="677">
        <v>-23.466999999999999</v>
      </c>
      <c r="G96" s="677">
        <v>-1.8680000000000001</v>
      </c>
      <c r="H96" s="677">
        <v>-42.820999999999998</v>
      </c>
    </row>
    <row r="97" spans="1:8" ht="13.5" thickBot="1">
      <c r="A97" s="1483" t="s">
        <v>533</v>
      </c>
      <c r="B97" s="1483"/>
      <c r="C97" s="1483"/>
      <c r="D97" s="1484"/>
      <c r="E97" s="677">
        <v>1985.462</v>
      </c>
      <c r="F97" s="677">
        <v>211.37299999999999</v>
      </c>
      <c r="G97" s="677">
        <v>-735.41</v>
      </c>
      <c r="H97" s="677">
        <v>1461.425</v>
      </c>
    </row>
    <row r="98" spans="1:8">
      <c r="B98" s="1420" t="s">
        <v>515</v>
      </c>
      <c r="C98" s="1420"/>
      <c r="D98" s="1420"/>
      <c r="E98" s="1420"/>
      <c r="F98" s="1420"/>
      <c r="G98" s="634"/>
      <c r="H98" s="634"/>
    </row>
    <row r="99" spans="1:8">
      <c r="B99" s="1487" t="s">
        <v>534</v>
      </c>
      <c r="C99" s="1487"/>
      <c r="D99" s="1487"/>
      <c r="E99" s="1487"/>
      <c r="F99" s="1487"/>
      <c r="G99" s="1487"/>
      <c r="H99" s="1487"/>
    </row>
    <row r="100" spans="1:8" ht="50.25" customHeight="1">
      <c r="B100" s="1487"/>
      <c r="C100" s="1487"/>
      <c r="D100" s="1487"/>
      <c r="E100" s="1487"/>
      <c r="F100" s="1487"/>
      <c r="G100" s="1487"/>
      <c r="H100" s="1487"/>
    </row>
  </sheetData>
  <mergeCells count="95">
    <mergeCell ref="A96:D96"/>
    <mergeCell ref="A97:D97"/>
    <mergeCell ref="B98:F98"/>
    <mergeCell ref="B85:D85"/>
    <mergeCell ref="B99:H100"/>
    <mergeCell ref="A88:D88"/>
    <mergeCell ref="B89:D89"/>
    <mergeCell ref="B90:D90"/>
    <mergeCell ref="B91:D91"/>
    <mergeCell ref="B92:D92"/>
    <mergeCell ref="B93:D93"/>
    <mergeCell ref="B94:D94"/>
    <mergeCell ref="A95:D95"/>
    <mergeCell ref="A84:D84"/>
    <mergeCell ref="A86:D86"/>
    <mergeCell ref="B75:D75"/>
    <mergeCell ref="B76:D76"/>
    <mergeCell ref="A77:D77"/>
    <mergeCell ref="B78:D78"/>
    <mergeCell ref="C79:D79"/>
    <mergeCell ref="C80:D80"/>
    <mergeCell ref="B81:D81"/>
    <mergeCell ref="C82:D82"/>
    <mergeCell ref="C83:D83"/>
    <mergeCell ref="B74:D74"/>
    <mergeCell ref="A63:D63"/>
    <mergeCell ref="A64:D64"/>
    <mergeCell ref="B65:D65"/>
    <mergeCell ref="B66:D66"/>
    <mergeCell ref="B67:D67"/>
    <mergeCell ref="A68:D68"/>
    <mergeCell ref="B69:D69"/>
    <mergeCell ref="B70:D70"/>
    <mergeCell ref="B71:D71"/>
    <mergeCell ref="B72:D72"/>
    <mergeCell ref="B73:D73"/>
    <mergeCell ref="B62:D62"/>
    <mergeCell ref="A50:D50"/>
    <mergeCell ref="B52:D52"/>
    <mergeCell ref="B53:D53"/>
    <mergeCell ref="A54:D54"/>
    <mergeCell ref="B55:D55"/>
    <mergeCell ref="C56:D56"/>
    <mergeCell ref="C57:D57"/>
    <mergeCell ref="B58:D58"/>
    <mergeCell ref="C59:D59"/>
    <mergeCell ref="C60:D60"/>
    <mergeCell ref="B61:D61"/>
    <mergeCell ref="C49:D49"/>
    <mergeCell ref="C38:D38"/>
    <mergeCell ref="C39:D39"/>
    <mergeCell ref="C40:D40"/>
    <mergeCell ref="C41:D41"/>
    <mergeCell ref="C42:D42"/>
    <mergeCell ref="B43:D43"/>
    <mergeCell ref="C44:D44"/>
    <mergeCell ref="C45:D45"/>
    <mergeCell ref="B46:D46"/>
    <mergeCell ref="C47:D47"/>
    <mergeCell ref="C48:D48"/>
    <mergeCell ref="C37:D37"/>
    <mergeCell ref="C26:D26"/>
    <mergeCell ref="C27:D27"/>
    <mergeCell ref="B28:D28"/>
    <mergeCell ref="A29:D29"/>
    <mergeCell ref="B30:D30"/>
    <mergeCell ref="C31:D31"/>
    <mergeCell ref="C32:D32"/>
    <mergeCell ref="B33:D33"/>
    <mergeCell ref="C34:D34"/>
    <mergeCell ref="B35:D35"/>
    <mergeCell ref="B36:D36"/>
    <mergeCell ref="B25:D25"/>
    <mergeCell ref="B14:D14"/>
    <mergeCell ref="B15:D15"/>
    <mergeCell ref="C16:D16"/>
    <mergeCell ref="C17:D17"/>
    <mergeCell ref="C18:D18"/>
    <mergeCell ref="C19:D19"/>
    <mergeCell ref="C20:D20"/>
    <mergeCell ref="C21:D21"/>
    <mergeCell ref="B22:D22"/>
    <mergeCell ref="C23:D23"/>
    <mergeCell ref="C24:D24"/>
    <mergeCell ref="A3:H3"/>
    <mergeCell ref="C13:D13"/>
    <mergeCell ref="G4:H4"/>
    <mergeCell ref="A5:D6"/>
    <mergeCell ref="E5:H5"/>
    <mergeCell ref="A7:D7"/>
    <mergeCell ref="B8:D8"/>
    <mergeCell ref="C9:D9"/>
    <mergeCell ref="C10:D10"/>
    <mergeCell ref="B11:D11"/>
    <mergeCell ref="C12:D12"/>
  </mergeCells>
  <pageMargins left="0.15748031496062992" right="0.15748031496062992" top="0.49" bottom="0.6" header="0.15748031496062992" footer="0.85"/>
  <pageSetup paperSize="9" scale="85" fitToHeight="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11"/>
  <sheetViews>
    <sheetView zoomScaleNormal="100" workbookViewId="0">
      <selection activeCell="D113" sqref="D113"/>
    </sheetView>
  </sheetViews>
  <sheetFormatPr defaultRowHeight="12.75"/>
  <cols>
    <col min="1" max="1" width="4.7109375" style="619" customWidth="1"/>
    <col min="2" max="2" width="2.140625" style="619" customWidth="1"/>
    <col min="3" max="3" width="2.42578125" style="619" customWidth="1"/>
    <col min="4" max="4" width="50.28515625" style="619" customWidth="1"/>
    <col min="5"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23" t="s">
        <v>394</v>
      </c>
      <c r="B3" s="1423"/>
      <c r="C3" s="1423"/>
      <c r="D3" s="1423"/>
      <c r="E3" s="1423"/>
      <c r="F3" s="1423"/>
      <c r="G3" s="1423"/>
      <c r="H3" s="1423"/>
      <c r="I3" s="619"/>
    </row>
    <row r="4" spans="1:9" s="621" customFormat="1" ht="13.5" thickBot="1">
      <c r="A4" s="622"/>
      <c r="B4" s="622"/>
      <c r="C4" s="622"/>
      <c r="D4" s="622"/>
      <c r="E4" s="622"/>
      <c r="F4" s="622"/>
      <c r="G4" s="1361" t="s">
        <v>395</v>
      </c>
      <c r="H4" s="1361"/>
      <c r="I4" s="619"/>
    </row>
    <row r="5" spans="1:9" s="621" customFormat="1" ht="15.75" customHeight="1" thickBot="1">
      <c r="A5" s="1426" t="s">
        <v>394</v>
      </c>
      <c r="B5" s="1427"/>
      <c r="C5" s="1427"/>
      <c r="D5" s="1428"/>
      <c r="E5" s="1490" t="s">
        <v>540</v>
      </c>
      <c r="F5" s="1490"/>
      <c r="G5" s="1490"/>
      <c r="H5" s="1491"/>
      <c r="I5" s="619"/>
    </row>
    <row r="6" spans="1:9" s="621" customFormat="1" ht="39" customHeight="1" thickBot="1">
      <c r="A6" s="1429"/>
      <c r="B6" s="1430"/>
      <c r="C6" s="1430"/>
      <c r="D6" s="1431"/>
      <c r="E6" s="676" t="s">
        <v>530</v>
      </c>
      <c r="F6" s="676" t="s">
        <v>531</v>
      </c>
      <c r="G6" s="675" t="s">
        <v>532</v>
      </c>
      <c r="H6" s="676" t="s">
        <v>399</v>
      </c>
      <c r="I6" s="619"/>
    </row>
    <row r="7" spans="1:9" s="621" customFormat="1" ht="13.5" thickBot="1">
      <c r="A7" s="1435" t="s">
        <v>400</v>
      </c>
      <c r="B7" s="1436"/>
      <c r="C7" s="1436"/>
      <c r="D7" s="1437"/>
      <c r="E7" s="678">
        <v>3368.4279999999999</v>
      </c>
      <c r="F7" s="678">
        <v>1312.098</v>
      </c>
      <c r="G7" s="679">
        <v>223.10499999999999</v>
      </c>
      <c r="H7" s="680">
        <v>4903.6310000000003</v>
      </c>
      <c r="I7" s="623"/>
    </row>
    <row r="8" spans="1:9" s="621" customFormat="1">
      <c r="A8" s="681"/>
      <c r="B8" s="1438" t="s">
        <v>401</v>
      </c>
      <c r="C8" s="1439"/>
      <c r="D8" s="1440"/>
      <c r="E8" s="682">
        <v>1489.7550000000001</v>
      </c>
      <c r="F8" s="682">
        <v>546.85</v>
      </c>
      <c r="G8" s="683">
        <v>110.214</v>
      </c>
      <c r="H8" s="684">
        <v>2146.819</v>
      </c>
      <c r="I8" s="619"/>
    </row>
    <row r="9" spans="1:9" s="621" customFormat="1">
      <c r="A9" s="685"/>
      <c r="B9" s="686"/>
      <c r="C9" s="1441" t="s">
        <v>402</v>
      </c>
      <c r="D9" s="1442"/>
      <c r="E9" s="687">
        <v>1484.7429999999999</v>
      </c>
      <c r="F9" s="687">
        <v>538.98199999999997</v>
      </c>
      <c r="G9" s="688">
        <v>110.214</v>
      </c>
      <c r="H9" s="689">
        <v>2133.9389999999999</v>
      </c>
      <c r="I9" s="619"/>
    </row>
    <row r="10" spans="1:9" s="621" customFormat="1">
      <c r="A10" s="685"/>
      <c r="B10" s="686"/>
      <c r="C10" s="1441" t="s">
        <v>403</v>
      </c>
      <c r="D10" s="1442"/>
      <c r="E10" s="687">
        <v>5.0119999999999996</v>
      </c>
      <c r="F10" s="687">
        <v>7.8680000000000003</v>
      </c>
      <c r="G10" s="688">
        <v>0</v>
      </c>
      <c r="H10" s="689">
        <v>12.88</v>
      </c>
      <c r="I10" s="619"/>
    </row>
    <row r="11" spans="1:9" s="621" customFormat="1">
      <c r="A11" s="685"/>
      <c r="B11" s="1441" t="s">
        <v>404</v>
      </c>
      <c r="C11" s="1441"/>
      <c r="D11" s="1442"/>
      <c r="E11" s="687">
        <v>203.88399999999999</v>
      </c>
      <c r="F11" s="687">
        <v>153.136</v>
      </c>
      <c r="G11" s="688">
        <v>17.218</v>
      </c>
      <c r="H11" s="689">
        <v>374.238</v>
      </c>
      <c r="I11" s="619"/>
    </row>
    <row r="12" spans="1:9" s="621" customFormat="1">
      <c r="A12" s="685"/>
      <c r="B12" s="686"/>
      <c r="C12" s="1424" t="s">
        <v>405</v>
      </c>
      <c r="D12" s="1425"/>
      <c r="E12" s="687">
        <v>199.64400000000001</v>
      </c>
      <c r="F12" s="687">
        <v>149.58600000000001</v>
      </c>
      <c r="G12" s="688">
        <v>17.218</v>
      </c>
      <c r="H12" s="689">
        <v>366.44799999999998</v>
      </c>
      <c r="I12" s="619"/>
    </row>
    <row r="13" spans="1:9" s="621" customFormat="1">
      <c r="A13" s="685"/>
      <c r="B13" s="686"/>
      <c r="C13" s="1424" t="s">
        <v>406</v>
      </c>
      <c r="D13" s="1425"/>
      <c r="E13" s="687">
        <v>4.24</v>
      </c>
      <c r="F13" s="687">
        <v>3.55</v>
      </c>
      <c r="G13" s="688">
        <v>0</v>
      </c>
      <c r="H13" s="689">
        <v>7.79</v>
      </c>
      <c r="I13" s="619"/>
    </row>
    <row r="14" spans="1:9" s="621" customFormat="1" ht="26.25" customHeight="1">
      <c r="A14" s="690"/>
      <c r="B14" s="1446" t="s">
        <v>408</v>
      </c>
      <c r="C14" s="1446"/>
      <c r="D14" s="1447"/>
      <c r="E14" s="687">
        <v>1.3959999999999999</v>
      </c>
      <c r="F14" s="687">
        <v>0.76</v>
      </c>
      <c r="G14" s="688">
        <v>1.1830000000000001</v>
      </c>
      <c r="H14" s="689">
        <v>3.339</v>
      </c>
      <c r="I14" s="619"/>
    </row>
    <row r="15" spans="1:9" s="621" customFormat="1" ht="13.5" customHeight="1">
      <c r="A15" s="685"/>
      <c r="B15" s="1441" t="s">
        <v>409</v>
      </c>
      <c r="C15" s="1441"/>
      <c r="D15" s="1442"/>
      <c r="E15" s="687">
        <v>256.90300000000002</v>
      </c>
      <c r="F15" s="687">
        <v>111.482</v>
      </c>
      <c r="G15" s="688">
        <v>11.196</v>
      </c>
      <c r="H15" s="689">
        <v>379.58100000000002</v>
      </c>
      <c r="I15" s="619"/>
    </row>
    <row r="16" spans="1:9" s="621" customFormat="1">
      <c r="A16" s="685"/>
      <c r="B16" s="686"/>
      <c r="C16" s="1424" t="s">
        <v>410</v>
      </c>
      <c r="D16" s="1425"/>
      <c r="E16" s="687">
        <v>200.18299999999999</v>
      </c>
      <c r="F16" s="687">
        <v>66.683000000000007</v>
      </c>
      <c r="G16" s="688">
        <v>8.7360000000000007</v>
      </c>
      <c r="H16" s="689">
        <v>275.60199999999998</v>
      </c>
      <c r="I16" s="619"/>
    </row>
    <row r="17" spans="1:29" s="621" customFormat="1">
      <c r="A17" s="685"/>
      <c r="B17" s="686"/>
      <c r="C17" s="1424" t="s">
        <v>411</v>
      </c>
      <c r="D17" s="1425"/>
      <c r="E17" s="687">
        <v>54.588000000000001</v>
      </c>
      <c r="F17" s="687">
        <v>41.993000000000002</v>
      </c>
      <c r="G17" s="688">
        <v>0.67700000000000005</v>
      </c>
      <c r="H17" s="689">
        <v>97.257999999999996</v>
      </c>
      <c r="I17" s="619"/>
    </row>
    <row r="18" spans="1:29" s="621" customFormat="1">
      <c r="A18" s="685"/>
      <c r="B18" s="686"/>
      <c r="C18" s="1424" t="s">
        <v>412</v>
      </c>
      <c r="D18" s="1425"/>
      <c r="E18" s="687">
        <v>1.9039999999999999</v>
      </c>
      <c r="F18" s="687">
        <v>0</v>
      </c>
      <c r="G18" s="688">
        <v>0</v>
      </c>
      <c r="H18" s="689">
        <v>1.9039999999999999</v>
      </c>
      <c r="I18" s="619"/>
    </row>
    <row r="19" spans="1:29">
      <c r="A19" s="685"/>
      <c r="B19" s="686"/>
      <c r="C19" s="1424" t="s">
        <v>413</v>
      </c>
      <c r="D19" s="1425"/>
      <c r="E19" s="687">
        <v>7.2999999999999995E-2</v>
      </c>
      <c r="F19" s="687">
        <v>2.1999999999999999E-2</v>
      </c>
      <c r="G19" s="688">
        <v>0</v>
      </c>
      <c r="H19" s="689">
        <v>9.5000000000000001E-2</v>
      </c>
    </row>
    <row r="20" spans="1:29">
      <c r="A20" s="685"/>
      <c r="B20" s="686"/>
      <c r="C20" s="1424" t="s">
        <v>414</v>
      </c>
      <c r="D20" s="1425"/>
      <c r="E20" s="687">
        <v>0</v>
      </c>
      <c r="F20" s="687">
        <v>0</v>
      </c>
      <c r="G20" s="687">
        <v>0</v>
      </c>
      <c r="H20" s="689">
        <v>0</v>
      </c>
    </row>
    <row r="21" spans="1:29" ht="12.75" customHeight="1">
      <c r="A21" s="685"/>
      <c r="B21" s="686"/>
      <c r="C21" s="1424" t="s">
        <v>415</v>
      </c>
      <c r="D21" s="1425"/>
      <c r="E21" s="687">
        <v>0.155</v>
      </c>
      <c r="F21" s="687">
        <v>2.7839999999999998</v>
      </c>
      <c r="G21" s="688">
        <v>1.7829999999999999</v>
      </c>
      <c r="H21" s="689">
        <v>4.7220000000000004</v>
      </c>
    </row>
    <row r="22" spans="1:29">
      <c r="A22" s="685"/>
      <c r="B22" s="1424" t="s">
        <v>416</v>
      </c>
      <c r="C22" s="1448"/>
      <c r="D22" s="1425"/>
      <c r="E22" s="687">
        <v>1304.9079999999999</v>
      </c>
      <c r="F22" s="687">
        <v>450.262</v>
      </c>
      <c r="G22" s="688">
        <v>78.762</v>
      </c>
      <c r="H22" s="689">
        <v>1833.932</v>
      </c>
    </row>
    <row r="23" spans="1:29" ht="30.75" customHeight="1">
      <c r="A23" s="685"/>
      <c r="B23" s="686"/>
      <c r="C23" s="1449" t="s">
        <v>417</v>
      </c>
      <c r="D23" s="1450"/>
      <c r="E23" s="687">
        <v>3.1989999999999998</v>
      </c>
      <c r="F23" s="687">
        <v>82.054000000000002</v>
      </c>
      <c r="G23" s="688">
        <v>0.56299999999999994</v>
      </c>
      <c r="H23" s="689">
        <v>85.816000000000003</v>
      </c>
    </row>
    <row r="24" spans="1:29">
      <c r="A24" s="685"/>
      <c r="B24" s="686"/>
      <c r="C24" s="1424" t="s">
        <v>418</v>
      </c>
      <c r="D24" s="1425"/>
      <c r="E24" s="687">
        <v>1301.7090000000001</v>
      </c>
      <c r="F24" s="687">
        <v>368.20800000000003</v>
      </c>
      <c r="G24" s="688">
        <v>78.198999999999998</v>
      </c>
      <c r="H24" s="689">
        <v>1748.116</v>
      </c>
    </row>
    <row r="25" spans="1:29" s="625" customFormat="1">
      <c r="A25" s="691"/>
      <c r="B25" s="1443" t="s">
        <v>419</v>
      </c>
      <c r="C25" s="1444"/>
      <c r="D25" s="1445"/>
      <c r="E25" s="692">
        <v>22.637</v>
      </c>
      <c r="F25" s="692">
        <v>14.888</v>
      </c>
      <c r="G25" s="693">
        <v>2.1000000000000001E-2</v>
      </c>
      <c r="H25" s="689">
        <v>37.545999999999999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451" t="s">
        <v>420</v>
      </c>
      <c r="D26" s="1452"/>
      <c r="E26" s="687">
        <v>6.7060000000000004</v>
      </c>
      <c r="F26" s="687">
        <v>7.2649999999999997</v>
      </c>
      <c r="G26" s="688">
        <v>0</v>
      </c>
      <c r="H26" s="689">
        <v>13.971</v>
      </c>
    </row>
    <row r="27" spans="1:29">
      <c r="A27" s="685"/>
      <c r="B27" s="686"/>
      <c r="C27" s="1446" t="s">
        <v>423</v>
      </c>
      <c r="D27" s="1447"/>
      <c r="E27" s="687">
        <v>15.930999999999999</v>
      </c>
      <c r="F27" s="687">
        <v>7.54</v>
      </c>
      <c r="G27" s="688">
        <v>8.9999999999999993E-3</v>
      </c>
      <c r="H27" s="689">
        <v>23.48</v>
      </c>
    </row>
    <row r="28" spans="1:29">
      <c r="A28" s="694"/>
      <c r="B28" s="713"/>
      <c r="C28" s="1446" t="s">
        <v>535</v>
      </c>
      <c r="D28" s="1447"/>
      <c r="E28" s="695">
        <v>0</v>
      </c>
      <c r="F28" s="695">
        <v>8.3000000000000004E-2</v>
      </c>
      <c r="G28" s="696">
        <v>1.2E-2</v>
      </c>
      <c r="H28" s="697">
        <v>9.5000000000000001E-2</v>
      </c>
    </row>
    <row r="29" spans="1:29" ht="28.5" customHeight="1" thickBot="1">
      <c r="A29" s="694"/>
      <c r="B29" s="1453" t="s">
        <v>425</v>
      </c>
      <c r="C29" s="1454"/>
      <c r="D29" s="1455"/>
      <c r="E29" s="695">
        <v>88.944999999999993</v>
      </c>
      <c r="F29" s="695">
        <v>34.72</v>
      </c>
      <c r="G29" s="696">
        <v>4.5110000000000001</v>
      </c>
      <c r="H29" s="697">
        <v>128.17599999999999</v>
      </c>
    </row>
    <row r="30" spans="1:29" ht="15" customHeight="1" thickBot="1">
      <c r="A30" s="1435" t="s">
        <v>508</v>
      </c>
      <c r="B30" s="1436"/>
      <c r="C30" s="1436"/>
      <c r="D30" s="1437"/>
      <c r="E30" s="678">
        <v>-1415.183</v>
      </c>
      <c r="F30" s="678">
        <v>-511.13200000000001</v>
      </c>
      <c r="G30" s="679">
        <v>-123.40300000000001</v>
      </c>
      <c r="H30" s="680">
        <v>-2049.7179999999998</v>
      </c>
    </row>
    <row r="31" spans="1:29">
      <c r="A31" s="681"/>
      <c r="B31" s="1456" t="s">
        <v>427</v>
      </c>
      <c r="C31" s="1456"/>
      <c r="D31" s="1457"/>
      <c r="E31" s="682">
        <v>-174.71</v>
      </c>
      <c r="F31" s="682">
        <v>-38.859000000000002</v>
      </c>
      <c r="G31" s="683">
        <v>-12.407</v>
      </c>
      <c r="H31" s="684">
        <v>-225.976</v>
      </c>
    </row>
    <row r="32" spans="1:29" ht="12.75" customHeight="1">
      <c r="A32" s="685"/>
      <c r="B32" s="686"/>
      <c r="C32" s="1441" t="s">
        <v>428</v>
      </c>
      <c r="D32" s="1442"/>
      <c r="E32" s="687">
        <v>-170.24100000000001</v>
      </c>
      <c r="F32" s="687">
        <v>-37.779000000000003</v>
      </c>
      <c r="G32" s="688">
        <v>-12.388999999999999</v>
      </c>
      <c r="H32" s="689">
        <v>-220.40899999999999</v>
      </c>
    </row>
    <row r="33" spans="1:8">
      <c r="A33" s="685"/>
      <c r="B33" s="686"/>
      <c r="C33" s="1441" t="s">
        <v>429</v>
      </c>
      <c r="D33" s="1442"/>
      <c r="E33" s="687">
        <v>-4.4690000000000003</v>
      </c>
      <c r="F33" s="687">
        <v>-1.08</v>
      </c>
      <c r="G33" s="688">
        <v>-1.7999999999999999E-2</v>
      </c>
      <c r="H33" s="689">
        <v>-5.5670000000000002</v>
      </c>
    </row>
    <row r="34" spans="1:8">
      <c r="A34" s="685"/>
      <c r="B34" s="1441" t="s">
        <v>430</v>
      </c>
      <c r="C34" s="1441"/>
      <c r="D34" s="1442"/>
      <c r="E34" s="687">
        <v>-4.673</v>
      </c>
      <c r="F34" s="687">
        <v>-1.405</v>
      </c>
      <c r="G34" s="687">
        <v>-0.60599999999999998</v>
      </c>
      <c r="H34" s="689">
        <v>-6.6840000000000002</v>
      </c>
    </row>
    <row r="35" spans="1:8">
      <c r="A35" s="685"/>
      <c r="B35" s="686"/>
      <c r="C35" s="1424" t="s">
        <v>431</v>
      </c>
      <c r="D35" s="1425"/>
      <c r="E35" s="687">
        <v>-4.6680000000000001</v>
      </c>
      <c r="F35" s="687">
        <v>-1.405</v>
      </c>
      <c r="G35" s="688">
        <v>-0.60399999999999998</v>
      </c>
      <c r="H35" s="689">
        <v>-6.6769999999999996</v>
      </c>
    </row>
    <row r="36" spans="1:8">
      <c r="A36" s="685"/>
      <c r="B36" s="686"/>
      <c r="C36" s="1424" t="s">
        <v>536</v>
      </c>
      <c r="D36" s="1425"/>
      <c r="E36" s="687">
        <v>-4.0000000000000001E-3</v>
      </c>
      <c r="F36" s="687">
        <v>0</v>
      </c>
      <c r="G36" s="688">
        <v>-2E-3</v>
      </c>
      <c r="H36" s="689">
        <v>-6.0000000000000001E-3</v>
      </c>
    </row>
    <row r="37" spans="1:8">
      <c r="A37" s="685"/>
      <c r="B37" s="686"/>
      <c r="C37" s="1424" t="s">
        <v>537</v>
      </c>
      <c r="D37" s="1425"/>
      <c r="E37" s="687">
        <v>-1E-3</v>
      </c>
      <c r="F37" s="687">
        <v>0</v>
      </c>
      <c r="G37" s="688">
        <v>0</v>
      </c>
      <c r="H37" s="689">
        <v>-1E-3</v>
      </c>
    </row>
    <row r="38" spans="1:8" ht="28.5" customHeight="1">
      <c r="A38" s="690"/>
      <c r="B38" s="1446" t="s">
        <v>434</v>
      </c>
      <c r="C38" s="1446"/>
      <c r="D38" s="1447"/>
      <c r="E38" s="687">
        <v>-10.978999999999999</v>
      </c>
      <c r="F38" s="687">
        <v>-5.9480000000000004</v>
      </c>
      <c r="G38" s="688">
        <v>-1.41</v>
      </c>
      <c r="H38" s="689">
        <v>-18.337</v>
      </c>
    </row>
    <row r="39" spans="1:8">
      <c r="A39" s="685"/>
      <c r="B39" s="1441" t="s">
        <v>435</v>
      </c>
      <c r="C39" s="1441"/>
      <c r="D39" s="1442"/>
      <c r="E39" s="687">
        <v>-126.166</v>
      </c>
      <c r="F39" s="687">
        <v>-69.403000000000006</v>
      </c>
      <c r="G39" s="688">
        <v>-14.811</v>
      </c>
      <c r="H39" s="689">
        <v>-210.38</v>
      </c>
    </row>
    <row r="40" spans="1:8">
      <c r="A40" s="685"/>
      <c r="B40" s="686"/>
      <c r="C40" s="1424" t="s">
        <v>436</v>
      </c>
      <c r="D40" s="1425"/>
      <c r="E40" s="687">
        <v>-0.45500000000000002</v>
      </c>
      <c r="F40" s="687">
        <v>-1.1240000000000001</v>
      </c>
      <c r="G40" s="688">
        <v>0</v>
      </c>
      <c r="H40" s="689">
        <v>-1.579</v>
      </c>
    </row>
    <row r="41" spans="1:8">
      <c r="A41" s="685"/>
      <c r="B41" s="686"/>
      <c r="C41" s="1424" t="s">
        <v>437</v>
      </c>
      <c r="D41" s="1425"/>
      <c r="E41" s="698">
        <v>-76.424000000000007</v>
      </c>
      <c r="F41" s="698">
        <v>-15.754</v>
      </c>
      <c r="G41" s="698">
        <v>-2.5939999999999999</v>
      </c>
      <c r="H41" s="689">
        <v>-94.772000000000006</v>
      </c>
    </row>
    <row r="42" spans="1:8">
      <c r="A42" s="685"/>
      <c r="B42" s="686"/>
      <c r="C42" s="1424" t="s">
        <v>438</v>
      </c>
      <c r="D42" s="1425"/>
      <c r="E42" s="687">
        <v>-0.52600000000000002</v>
      </c>
      <c r="F42" s="687">
        <v>-0.29899999999999999</v>
      </c>
      <c r="G42" s="688">
        <v>0</v>
      </c>
      <c r="H42" s="689">
        <v>-0.82499999999999996</v>
      </c>
    </row>
    <row r="43" spans="1:8">
      <c r="A43" s="685"/>
      <c r="B43" s="686"/>
      <c r="C43" s="1424" t="s">
        <v>439</v>
      </c>
      <c r="D43" s="1425"/>
      <c r="E43" s="687">
        <v>-21.919</v>
      </c>
      <c r="F43" s="687">
        <v>-16.873999999999999</v>
      </c>
      <c r="G43" s="688">
        <v>-6.6790000000000003</v>
      </c>
      <c r="H43" s="689">
        <v>-45.472000000000001</v>
      </c>
    </row>
    <row r="44" spans="1:8">
      <c r="A44" s="685"/>
      <c r="B44" s="686"/>
      <c r="C44" s="1424" t="s">
        <v>440</v>
      </c>
      <c r="D44" s="1425"/>
      <c r="E44" s="687">
        <v>-19.818999999999999</v>
      </c>
      <c r="F44" s="687">
        <v>-26.902000000000001</v>
      </c>
      <c r="G44" s="688">
        <v>-2.7570000000000001</v>
      </c>
      <c r="H44" s="689">
        <v>-49.478000000000002</v>
      </c>
    </row>
    <row r="45" spans="1:8" ht="12.75" customHeight="1">
      <c r="A45" s="685"/>
      <c r="B45" s="686"/>
      <c r="C45" s="1424" t="s">
        <v>441</v>
      </c>
      <c r="D45" s="1425"/>
      <c r="E45" s="687">
        <v>-7.0229999999999997</v>
      </c>
      <c r="F45" s="687">
        <v>-8.4499999999999993</v>
      </c>
      <c r="G45" s="688">
        <v>-2.7810000000000001</v>
      </c>
      <c r="H45" s="689">
        <v>-18.254000000000001</v>
      </c>
    </row>
    <row r="46" spans="1:8">
      <c r="A46" s="685"/>
      <c r="B46" s="1441" t="s">
        <v>442</v>
      </c>
      <c r="C46" s="1441"/>
      <c r="D46" s="1442"/>
      <c r="E46" s="687">
        <v>-972.55399999999997</v>
      </c>
      <c r="F46" s="687">
        <v>-281.05399999999997</v>
      </c>
      <c r="G46" s="688">
        <v>-86.994</v>
      </c>
      <c r="H46" s="689">
        <v>-1340.6020000000001</v>
      </c>
    </row>
    <row r="47" spans="1:8" ht="29.25" customHeight="1">
      <c r="A47" s="685"/>
      <c r="B47" s="686"/>
      <c r="C47" s="1449" t="s">
        <v>443</v>
      </c>
      <c r="D47" s="1450"/>
      <c r="E47" s="687">
        <v>-0.59299999999999997</v>
      </c>
      <c r="F47" s="687">
        <v>-0.152</v>
      </c>
      <c r="G47" s="688">
        <v>-7.0999999999999994E-2</v>
      </c>
      <c r="H47" s="689">
        <v>-0.81599999999999995</v>
      </c>
    </row>
    <row r="48" spans="1:8">
      <c r="A48" s="685"/>
      <c r="B48" s="686"/>
      <c r="C48" s="1424" t="s">
        <v>444</v>
      </c>
      <c r="D48" s="1425"/>
      <c r="E48" s="687">
        <v>-971.96100000000001</v>
      </c>
      <c r="F48" s="687">
        <v>-280.90199999999999</v>
      </c>
      <c r="G48" s="688">
        <v>-86.923000000000002</v>
      </c>
      <c r="H48" s="689">
        <v>-1339.7860000000001</v>
      </c>
    </row>
    <row r="49" spans="1:29">
      <c r="A49" s="685"/>
      <c r="B49" s="1441" t="s">
        <v>445</v>
      </c>
      <c r="C49" s="1441"/>
      <c r="D49" s="1442"/>
      <c r="E49" s="687">
        <v>-126.101</v>
      </c>
      <c r="F49" s="687">
        <v>-114.46299999999999</v>
      </c>
      <c r="G49" s="688">
        <v>-7.1749999999999998</v>
      </c>
      <c r="H49" s="689">
        <v>-247.739</v>
      </c>
    </row>
    <row r="50" spans="1:29" ht="12.75" customHeight="1">
      <c r="A50" s="685"/>
      <c r="B50" s="686"/>
      <c r="C50" s="1458" t="s">
        <v>446</v>
      </c>
      <c r="D50" s="1459"/>
      <c r="E50" s="687">
        <v>-0.57199999999999995</v>
      </c>
      <c r="F50" s="687">
        <v>-11.291</v>
      </c>
      <c r="G50" s="688">
        <v>-0.81</v>
      </c>
      <c r="H50" s="689">
        <v>-12.673</v>
      </c>
    </row>
    <row r="51" spans="1:29" ht="12.75" customHeight="1">
      <c r="A51" s="685"/>
      <c r="B51" s="686"/>
      <c r="C51" s="1458" t="s">
        <v>447</v>
      </c>
      <c r="D51" s="1459"/>
      <c r="E51" s="687">
        <v>-0.123</v>
      </c>
      <c r="F51" s="687">
        <v>-4.1000000000000002E-2</v>
      </c>
      <c r="G51" s="688">
        <v>-1E-3</v>
      </c>
      <c r="H51" s="689">
        <v>-0.16500000000000001</v>
      </c>
    </row>
    <row r="52" spans="1:29" ht="28.5" customHeight="1">
      <c r="A52" s="685"/>
      <c r="B52" s="686"/>
      <c r="C52" s="1466" t="s">
        <v>538</v>
      </c>
      <c r="D52" s="1467"/>
      <c r="E52" s="687">
        <v>-1.4999999999999999E-2</v>
      </c>
      <c r="F52" s="687">
        <v>-4.4999999999999998E-2</v>
      </c>
      <c r="G52" s="688">
        <v>0</v>
      </c>
      <c r="H52" s="689">
        <v>-0.06</v>
      </c>
    </row>
    <row r="53" spans="1:29" ht="15" customHeight="1">
      <c r="A53" s="685"/>
      <c r="B53" s="686"/>
      <c r="C53" s="1424" t="s">
        <v>449</v>
      </c>
      <c r="D53" s="1425"/>
      <c r="E53" s="687">
        <v>-111.464</v>
      </c>
      <c r="F53" s="687">
        <v>-100.11499999999999</v>
      </c>
      <c r="G53" s="688">
        <v>-4.0819999999999999</v>
      </c>
      <c r="H53" s="689">
        <v>-215.661</v>
      </c>
    </row>
    <row r="54" spans="1:29" ht="14.25" customHeight="1" thickBot="1">
      <c r="A54" s="694"/>
      <c r="B54" s="699"/>
      <c r="C54" s="1458" t="s">
        <v>450</v>
      </c>
      <c r="D54" s="1459"/>
      <c r="E54" s="695">
        <v>-13.927</v>
      </c>
      <c r="F54" s="695">
        <v>-2.9710000000000001</v>
      </c>
      <c r="G54" s="696">
        <v>-2.282</v>
      </c>
      <c r="H54" s="697">
        <v>-19.18</v>
      </c>
    </row>
    <row r="55" spans="1:29" s="620" customFormat="1" ht="15.75" customHeight="1" thickBot="1">
      <c r="A55" s="1435" t="s">
        <v>451</v>
      </c>
      <c r="B55" s="1436"/>
      <c r="C55" s="1436"/>
      <c r="D55" s="1437"/>
      <c r="E55" s="678">
        <v>1953.2449999999999</v>
      </c>
      <c r="F55" s="678">
        <v>800.96600000000001</v>
      </c>
      <c r="G55" s="679">
        <v>99.701999999999998</v>
      </c>
      <c r="H55" s="680">
        <v>2853.913</v>
      </c>
      <c r="J55" s="627"/>
      <c r="K55" s="627"/>
      <c r="L55" s="627"/>
      <c r="M55" s="627"/>
      <c r="N55" s="627"/>
      <c r="O55" s="627"/>
      <c r="P55" s="627"/>
      <c r="Q55" s="627"/>
      <c r="R55" s="627"/>
      <c r="S55" s="627"/>
      <c r="T55" s="627"/>
      <c r="U55" s="627"/>
      <c r="V55" s="627"/>
      <c r="W55" s="627"/>
      <c r="X55" s="627"/>
      <c r="Y55" s="627"/>
      <c r="Z55" s="627"/>
      <c r="AA55" s="627"/>
      <c r="AB55" s="627"/>
      <c r="AC55" s="627"/>
    </row>
    <row r="56" spans="1:29" s="620" customFormat="1" ht="15.75" customHeight="1" thickBot="1">
      <c r="A56" s="700" t="s">
        <v>452</v>
      </c>
      <c r="B56" s="701"/>
      <c r="C56" s="701"/>
      <c r="D56" s="702"/>
      <c r="E56" s="678">
        <v>689.58799999999997</v>
      </c>
      <c r="F56" s="678">
        <v>205.494</v>
      </c>
      <c r="G56" s="679">
        <v>34.628999999999998</v>
      </c>
      <c r="H56" s="680">
        <v>929.71100000000001</v>
      </c>
      <c r="J56" s="627"/>
      <c r="K56" s="627"/>
      <c r="L56" s="627"/>
      <c r="M56" s="627"/>
      <c r="N56" s="627"/>
      <c r="O56" s="627"/>
      <c r="P56" s="627"/>
      <c r="Q56" s="627"/>
      <c r="R56" s="627"/>
      <c r="S56" s="627"/>
      <c r="T56" s="627"/>
      <c r="U56" s="627"/>
      <c r="V56" s="627"/>
      <c r="W56" s="627"/>
      <c r="X56" s="627"/>
      <c r="Y56" s="627"/>
      <c r="Z56" s="627"/>
      <c r="AA56" s="627"/>
      <c r="AB56" s="627"/>
      <c r="AC56" s="627"/>
    </row>
    <row r="57" spans="1:29">
      <c r="A57" s="681"/>
      <c r="B57" s="1456" t="s">
        <v>453</v>
      </c>
      <c r="C57" s="1456"/>
      <c r="D57" s="1457"/>
      <c r="E57" s="682">
        <v>826.47699999999998</v>
      </c>
      <c r="F57" s="682">
        <v>285.60500000000002</v>
      </c>
      <c r="G57" s="683">
        <v>57.902999999999999</v>
      </c>
      <c r="H57" s="684">
        <v>1169.9849999999999</v>
      </c>
    </row>
    <row r="58" spans="1:29" ht="16.5" customHeight="1" thickBot="1">
      <c r="A58" s="694"/>
      <c r="B58" s="1462" t="s">
        <v>454</v>
      </c>
      <c r="C58" s="1462"/>
      <c r="D58" s="1463"/>
      <c r="E58" s="695">
        <v>-136.88900000000001</v>
      </c>
      <c r="F58" s="695">
        <v>-80.111000000000004</v>
      </c>
      <c r="G58" s="696">
        <v>-23.274000000000001</v>
      </c>
      <c r="H58" s="697">
        <v>-240.274</v>
      </c>
    </row>
    <row r="59" spans="1:29" s="620" customFormat="1" ht="15" customHeight="1" thickBot="1">
      <c r="A59" s="1435" t="s">
        <v>455</v>
      </c>
      <c r="B59" s="1436"/>
      <c r="C59" s="1436"/>
      <c r="D59" s="1437"/>
      <c r="E59" s="678">
        <v>6.9950000000000001</v>
      </c>
      <c r="F59" s="678">
        <v>0.498</v>
      </c>
      <c r="G59" s="679">
        <v>0.193</v>
      </c>
      <c r="H59" s="680">
        <v>7.6859999999999999</v>
      </c>
      <c r="J59" s="627"/>
      <c r="K59" s="627"/>
      <c r="L59" s="627"/>
      <c r="M59" s="627"/>
      <c r="N59" s="627"/>
      <c r="O59" s="627"/>
      <c r="P59" s="627"/>
      <c r="Q59" s="627"/>
      <c r="R59" s="627"/>
      <c r="S59" s="627"/>
      <c r="T59" s="627"/>
      <c r="U59" s="627"/>
      <c r="V59" s="627"/>
      <c r="W59" s="627"/>
      <c r="X59" s="627"/>
      <c r="Y59" s="627"/>
      <c r="Z59" s="627"/>
      <c r="AA59" s="627"/>
      <c r="AB59" s="627"/>
      <c r="AC59" s="627"/>
    </row>
    <row r="60" spans="1:29" ht="12.75" customHeight="1">
      <c r="A60" s="681"/>
      <c r="B60" s="1464" t="s">
        <v>456</v>
      </c>
      <c r="C60" s="1464"/>
      <c r="D60" s="1465"/>
      <c r="E60" s="682">
        <v>24.623999999999999</v>
      </c>
      <c r="F60" s="682">
        <v>8.9999999999999993E-3</v>
      </c>
      <c r="G60" s="683">
        <v>0.193</v>
      </c>
      <c r="H60" s="684">
        <v>24.826000000000001</v>
      </c>
    </row>
    <row r="61" spans="1:29" ht="24.75" customHeight="1">
      <c r="A61" s="685"/>
      <c r="B61" s="686"/>
      <c r="C61" s="1466" t="s">
        <v>457</v>
      </c>
      <c r="D61" s="1467"/>
      <c r="E61" s="687">
        <v>0</v>
      </c>
      <c r="F61" s="687">
        <v>0</v>
      </c>
      <c r="G61" s="688">
        <v>0</v>
      </c>
      <c r="H61" s="689">
        <v>0</v>
      </c>
    </row>
    <row r="62" spans="1:29" ht="28.5" customHeight="1">
      <c r="A62" s="685"/>
      <c r="B62" s="686"/>
      <c r="C62" s="1466" t="s">
        <v>458</v>
      </c>
      <c r="D62" s="1467"/>
      <c r="E62" s="687">
        <v>24.623999999999999</v>
      </c>
      <c r="F62" s="687">
        <v>8.9999999999999993E-3</v>
      </c>
      <c r="G62" s="688">
        <v>0.193</v>
      </c>
      <c r="H62" s="689">
        <v>24.826000000000001</v>
      </c>
    </row>
    <row r="63" spans="1:29" ht="31.5" customHeight="1">
      <c r="A63" s="685"/>
      <c r="B63" s="1446" t="s">
        <v>459</v>
      </c>
      <c r="C63" s="1446"/>
      <c r="D63" s="1447"/>
      <c r="E63" s="687">
        <v>-17.989000000000001</v>
      </c>
      <c r="F63" s="687">
        <v>0.38100000000000001</v>
      </c>
      <c r="G63" s="703">
        <v>0</v>
      </c>
      <c r="H63" s="689">
        <v>-17.608000000000001</v>
      </c>
    </row>
    <row r="64" spans="1:29" ht="26.25" customHeight="1">
      <c r="A64" s="685"/>
      <c r="B64" s="686"/>
      <c r="C64" s="1466" t="s">
        <v>460</v>
      </c>
      <c r="D64" s="1467"/>
      <c r="E64" s="687">
        <v>-17.989000000000001</v>
      </c>
      <c r="F64" s="687">
        <v>0</v>
      </c>
      <c r="G64" s="688">
        <v>0</v>
      </c>
      <c r="H64" s="689">
        <v>-17.989000000000001</v>
      </c>
    </row>
    <row r="65" spans="1:29" ht="27.75" customHeight="1">
      <c r="A65" s="685"/>
      <c r="B65" s="686"/>
      <c r="C65" s="1466" t="s">
        <v>461</v>
      </c>
      <c r="D65" s="1467"/>
      <c r="E65" s="687">
        <v>0</v>
      </c>
      <c r="F65" s="687">
        <v>0.38100000000000001</v>
      </c>
      <c r="G65" s="688">
        <v>0</v>
      </c>
      <c r="H65" s="689">
        <v>0.38100000000000001</v>
      </c>
    </row>
    <row r="66" spans="1:29" ht="15" customHeight="1">
      <c r="A66" s="685"/>
      <c r="B66" s="1446" t="s">
        <v>462</v>
      </c>
      <c r="C66" s="1446"/>
      <c r="D66" s="1447"/>
      <c r="E66" s="687">
        <v>0.23799999999999999</v>
      </c>
      <c r="F66" s="687">
        <v>0</v>
      </c>
      <c r="G66" s="687">
        <v>0</v>
      </c>
      <c r="H66" s="689">
        <v>0.23799999999999999</v>
      </c>
    </row>
    <row r="67" spans="1:29" ht="30" customHeight="1" thickBot="1">
      <c r="A67" s="694"/>
      <c r="B67" s="1460" t="s">
        <v>463</v>
      </c>
      <c r="C67" s="1460"/>
      <c r="D67" s="1461"/>
      <c r="E67" s="695">
        <v>0.122</v>
      </c>
      <c r="F67" s="695">
        <v>0.108</v>
      </c>
      <c r="G67" s="696">
        <v>0</v>
      </c>
      <c r="H67" s="697">
        <v>0.23</v>
      </c>
    </row>
    <row r="68" spans="1:29" s="620" customFormat="1" ht="28.5" customHeight="1" thickBot="1">
      <c r="A68" s="1468" t="s">
        <v>509</v>
      </c>
      <c r="B68" s="1469"/>
      <c r="C68" s="1469"/>
      <c r="D68" s="1470"/>
      <c r="E68" s="678">
        <v>0</v>
      </c>
      <c r="F68" s="678">
        <v>0</v>
      </c>
      <c r="G68" s="679">
        <v>0</v>
      </c>
      <c r="H68" s="680">
        <v>0</v>
      </c>
      <c r="J68" s="627"/>
      <c r="K68" s="627"/>
      <c r="L68" s="627"/>
      <c r="M68" s="627"/>
      <c r="N68" s="627"/>
      <c r="O68" s="627"/>
      <c r="P68" s="627"/>
      <c r="Q68" s="627"/>
      <c r="R68" s="627"/>
      <c r="S68" s="627"/>
      <c r="T68" s="627"/>
      <c r="U68" s="627"/>
      <c r="V68" s="627"/>
      <c r="W68" s="627"/>
      <c r="X68" s="627"/>
      <c r="Y68" s="627"/>
      <c r="Z68" s="627"/>
      <c r="AA68" s="627"/>
      <c r="AB68" s="627"/>
      <c r="AC68" s="627"/>
    </row>
    <row r="69" spans="1:29" s="620" customFormat="1" ht="15" customHeight="1" thickBot="1">
      <c r="A69" s="1468" t="s">
        <v>465</v>
      </c>
      <c r="B69" s="1469"/>
      <c r="C69" s="1469"/>
      <c r="D69" s="1470"/>
      <c r="E69" s="678">
        <v>158.64500000000001</v>
      </c>
      <c r="F69" s="678">
        <v>35.402999999999999</v>
      </c>
      <c r="G69" s="679">
        <v>7.83</v>
      </c>
      <c r="H69" s="680">
        <v>201.87799999999999</v>
      </c>
      <c r="J69" s="627"/>
      <c r="K69" s="627"/>
      <c r="L69" s="627"/>
      <c r="M69" s="627"/>
      <c r="N69" s="627"/>
      <c r="O69" s="627"/>
      <c r="P69" s="627"/>
      <c r="Q69" s="627"/>
      <c r="R69" s="627"/>
      <c r="S69" s="627"/>
      <c r="T69" s="627"/>
      <c r="U69" s="627"/>
      <c r="V69" s="627"/>
      <c r="W69" s="627"/>
      <c r="X69" s="627"/>
      <c r="Y69" s="627"/>
      <c r="Z69" s="627"/>
      <c r="AA69" s="627"/>
      <c r="AB69" s="627"/>
      <c r="AC69" s="627"/>
    </row>
    <row r="70" spans="1:29">
      <c r="A70" s="681"/>
      <c r="B70" s="1456" t="s">
        <v>466</v>
      </c>
      <c r="C70" s="1456"/>
      <c r="D70" s="1457"/>
      <c r="E70" s="682">
        <v>134.53200000000001</v>
      </c>
      <c r="F70" s="682">
        <v>-17.835999999999999</v>
      </c>
      <c r="G70" s="683">
        <v>5.3159999999999998</v>
      </c>
      <c r="H70" s="684">
        <v>122.012</v>
      </c>
    </row>
    <row r="71" spans="1:29">
      <c r="A71" s="685"/>
      <c r="B71" s="1441" t="s">
        <v>467</v>
      </c>
      <c r="C71" s="1441"/>
      <c r="D71" s="1442"/>
      <c r="E71" s="687">
        <v>23.72</v>
      </c>
      <c r="F71" s="687">
        <v>45.411999999999999</v>
      </c>
      <c r="G71" s="688">
        <v>2.4689999999999999</v>
      </c>
      <c r="H71" s="689">
        <v>71.600999999999999</v>
      </c>
    </row>
    <row r="72" spans="1:29" ht="13.5" thickBot="1">
      <c r="A72" s="694"/>
      <c r="B72" s="1458" t="s">
        <v>468</v>
      </c>
      <c r="C72" s="1471"/>
      <c r="D72" s="1459"/>
      <c r="E72" s="695">
        <v>0.39300000000000002</v>
      </c>
      <c r="F72" s="695">
        <v>7.827</v>
      </c>
      <c r="G72" s="696">
        <v>4.4999999999999998E-2</v>
      </c>
      <c r="H72" s="697">
        <v>8.2650000000000006</v>
      </c>
    </row>
    <row r="73" spans="1:29" s="620" customFormat="1" ht="15" customHeight="1" thickBot="1">
      <c r="A73" s="1435" t="s">
        <v>469</v>
      </c>
      <c r="B73" s="1436"/>
      <c r="C73" s="1436"/>
      <c r="D73" s="1437"/>
      <c r="E73" s="678">
        <v>259.94400000000002</v>
      </c>
      <c r="F73" s="678">
        <v>54.956000000000003</v>
      </c>
      <c r="G73" s="679">
        <v>16.364999999999998</v>
      </c>
      <c r="H73" s="680">
        <v>331.26499999999999</v>
      </c>
      <c r="J73" s="627"/>
      <c r="K73" s="627"/>
      <c r="L73" s="627"/>
      <c r="M73" s="627"/>
      <c r="N73" s="627"/>
      <c r="O73" s="627"/>
      <c r="P73" s="627"/>
      <c r="Q73" s="627"/>
      <c r="R73" s="627"/>
      <c r="S73" s="627"/>
      <c r="T73" s="627"/>
      <c r="U73" s="627"/>
      <c r="V73" s="627"/>
      <c r="W73" s="627"/>
      <c r="X73" s="627"/>
      <c r="Y73" s="627"/>
      <c r="Z73" s="627"/>
      <c r="AA73" s="627"/>
      <c r="AB73" s="627"/>
      <c r="AC73" s="627"/>
    </row>
    <row r="74" spans="1:29" ht="12.75" customHeight="1">
      <c r="A74" s="681"/>
      <c r="B74" s="1472" t="s">
        <v>470</v>
      </c>
      <c r="C74" s="1473"/>
      <c r="D74" s="1474"/>
      <c r="E74" s="682">
        <v>6.9359999999999999</v>
      </c>
      <c r="F74" s="682">
        <v>4.8000000000000001E-2</v>
      </c>
      <c r="G74" s="683">
        <v>0</v>
      </c>
      <c r="H74" s="684">
        <v>6.984</v>
      </c>
    </row>
    <row r="75" spans="1:29" ht="27" customHeight="1">
      <c r="A75" s="685"/>
      <c r="B75" s="1446" t="s">
        <v>471</v>
      </c>
      <c r="C75" s="1446"/>
      <c r="D75" s="1447"/>
      <c r="E75" s="687">
        <v>1E-3</v>
      </c>
      <c r="F75" s="687">
        <v>0</v>
      </c>
      <c r="G75" s="688">
        <v>0</v>
      </c>
      <c r="H75" s="689">
        <v>1E-3</v>
      </c>
    </row>
    <row r="76" spans="1:29">
      <c r="A76" s="685"/>
      <c r="B76" s="1441" t="s">
        <v>472</v>
      </c>
      <c r="C76" s="1441"/>
      <c r="D76" s="1442"/>
      <c r="E76" s="687">
        <v>2.266</v>
      </c>
      <c r="F76" s="687">
        <v>0.152</v>
      </c>
      <c r="G76" s="688">
        <v>2E-3</v>
      </c>
      <c r="H76" s="689">
        <v>2.42</v>
      </c>
    </row>
    <row r="77" spans="1:29" ht="30" customHeight="1">
      <c r="A77" s="685"/>
      <c r="B77" s="1446" t="s">
        <v>473</v>
      </c>
      <c r="C77" s="1446"/>
      <c r="D77" s="1447"/>
      <c r="E77" s="687">
        <v>100.036</v>
      </c>
      <c r="F77" s="687">
        <v>24.984999999999999</v>
      </c>
      <c r="G77" s="688">
        <v>1.802</v>
      </c>
      <c r="H77" s="689">
        <v>126.82299999999999</v>
      </c>
    </row>
    <row r="78" spans="1:29">
      <c r="A78" s="685"/>
      <c r="B78" s="1441" t="s">
        <v>474</v>
      </c>
      <c r="C78" s="1441"/>
      <c r="D78" s="1442"/>
      <c r="E78" s="687">
        <v>0.113</v>
      </c>
      <c r="F78" s="687">
        <v>0.68</v>
      </c>
      <c r="G78" s="688">
        <v>0</v>
      </c>
      <c r="H78" s="689">
        <v>0.79300000000000004</v>
      </c>
    </row>
    <row r="79" spans="1:29">
      <c r="A79" s="685"/>
      <c r="B79" s="1441" t="s">
        <v>475</v>
      </c>
      <c r="C79" s="1441"/>
      <c r="D79" s="1442"/>
      <c r="E79" s="687">
        <v>84.287000000000006</v>
      </c>
      <c r="F79" s="687">
        <v>23.143000000000001</v>
      </c>
      <c r="G79" s="688">
        <v>10.355</v>
      </c>
      <c r="H79" s="689">
        <v>117.785</v>
      </c>
    </row>
    <row r="80" spans="1:29" ht="12.75" customHeight="1">
      <c r="A80" s="685"/>
      <c r="B80" s="1466" t="s">
        <v>476</v>
      </c>
      <c r="C80" s="1478"/>
      <c r="D80" s="1467"/>
      <c r="E80" s="687">
        <v>66.296999999999997</v>
      </c>
      <c r="F80" s="687">
        <v>5.89</v>
      </c>
      <c r="G80" s="688">
        <v>4.2060000000000004</v>
      </c>
      <c r="H80" s="689">
        <v>76.393000000000001</v>
      </c>
    </row>
    <row r="81" spans="1:29" ht="15.75" customHeight="1" thickBot="1">
      <c r="A81" s="694"/>
      <c r="B81" s="1479" t="s">
        <v>477</v>
      </c>
      <c r="C81" s="1480"/>
      <c r="D81" s="1481"/>
      <c r="E81" s="695">
        <v>8.0000000000000002E-3</v>
      </c>
      <c r="F81" s="695">
        <v>5.8000000000000003E-2</v>
      </c>
      <c r="G81" s="696">
        <v>0</v>
      </c>
      <c r="H81" s="697">
        <v>6.6000000000000003E-2</v>
      </c>
    </row>
    <row r="82" spans="1:29" s="620" customFormat="1" ht="30.75" customHeight="1" thickBot="1">
      <c r="A82" s="1468" t="s">
        <v>478</v>
      </c>
      <c r="B82" s="1469"/>
      <c r="C82" s="1469"/>
      <c r="D82" s="1470"/>
      <c r="E82" s="678">
        <v>-1413.7360000000001</v>
      </c>
      <c r="F82" s="678">
        <v>-94.322000000000003</v>
      </c>
      <c r="G82" s="704">
        <v>-67.724000000000004</v>
      </c>
      <c r="H82" s="680">
        <v>-1575.7819999999999</v>
      </c>
      <c r="J82" s="627"/>
      <c r="K82" s="627"/>
      <c r="L82" s="627"/>
      <c r="M82" s="627"/>
      <c r="N82" s="627"/>
      <c r="O82" s="627"/>
      <c r="P82" s="627"/>
      <c r="Q82" s="627"/>
      <c r="R82" s="627"/>
      <c r="S82" s="627"/>
      <c r="T82" s="627"/>
      <c r="U82" s="627"/>
      <c r="V82" s="627"/>
      <c r="W82" s="627"/>
      <c r="X82" s="627"/>
      <c r="Y82" s="627"/>
      <c r="Z82" s="627"/>
      <c r="AA82" s="627"/>
      <c r="AB82" s="627"/>
      <c r="AC82" s="627"/>
    </row>
    <row r="83" spans="1:29" ht="25.5" customHeight="1">
      <c r="A83" s="681"/>
      <c r="B83" s="1472" t="s">
        <v>479</v>
      </c>
      <c r="C83" s="1473"/>
      <c r="D83" s="1474"/>
      <c r="E83" s="682">
        <v>-2171.3980000000001</v>
      </c>
      <c r="F83" s="682">
        <v>-294.29899999999998</v>
      </c>
      <c r="G83" s="705">
        <v>-120.565</v>
      </c>
      <c r="H83" s="684">
        <v>-2586.2620000000002</v>
      </c>
    </row>
    <row r="84" spans="1:29" ht="27" customHeight="1">
      <c r="A84" s="685"/>
      <c r="B84" s="686"/>
      <c r="C84" s="1446" t="s">
        <v>480</v>
      </c>
      <c r="D84" s="1447"/>
      <c r="E84" s="687">
        <v>-2133.4659999999999</v>
      </c>
      <c r="F84" s="687">
        <v>-286.05799999999999</v>
      </c>
      <c r="G84" s="706">
        <v>-120.565</v>
      </c>
      <c r="H84" s="689">
        <v>-2540.0889999999999</v>
      </c>
    </row>
    <row r="85" spans="1:29" ht="27" customHeight="1">
      <c r="A85" s="685"/>
      <c r="B85" s="686"/>
      <c r="C85" s="1446" t="s">
        <v>481</v>
      </c>
      <c r="D85" s="1447"/>
      <c r="E85" s="687">
        <v>-37.932000000000002</v>
      </c>
      <c r="F85" s="687">
        <v>-8.2409999999999997</v>
      </c>
      <c r="G85" s="706">
        <v>0</v>
      </c>
      <c r="H85" s="689">
        <v>-46.173000000000002</v>
      </c>
    </row>
    <row r="86" spans="1:29" ht="29.25" customHeight="1">
      <c r="A86" s="685"/>
      <c r="B86" s="1446" t="s">
        <v>482</v>
      </c>
      <c r="C86" s="1446"/>
      <c r="D86" s="1447"/>
      <c r="E86" s="687">
        <v>757.66200000000003</v>
      </c>
      <c r="F86" s="687">
        <v>199.977</v>
      </c>
      <c r="G86" s="703">
        <v>52.841000000000001</v>
      </c>
      <c r="H86" s="689">
        <v>1010.48</v>
      </c>
    </row>
    <row r="87" spans="1:29" ht="29.25" customHeight="1">
      <c r="A87" s="685"/>
      <c r="B87" s="686"/>
      <c r="C87" s="1446" t="s">
        <v>483</v>
      </c>
      <c r="D87" s="1447"/>
      <c r="E87" s="687">
        <v>723.31200000000001</v>
      </c>
      <c r="F87" s="687">
        <v>199.47</v>
      </c>
      <c r="G87" s="688">
        <v>52.841000000000001</v>
      </c>
      <c r="H87" s="689">
        <v>975.62300000000005</v>
      </c>
    </row>
    <row r="88" spans="1:29" ht="28.5" customHeight="1" thickBot="1">
      <c r="A88" s="685"/>
      <c r="B88" s="686"/>
      <c r="C88" s="1446" t="s">
        <v>484</v>
      </c>
      <c r="D88" s="1447"/>
      <c r="E88" s="687">
        <v>34.35</v>
      </c>
      <c r="F88" s="687">
        <v>0.50700000000000001</v>
      </c>
      <c r="G88" s="688">
        <v>0</v>
      </c>
      <c r="H88" s="689">
        <v>34.856999999999999</v>
      </c>
    </row>
    <row r="89" spans="1:29" s="620" customFormat="1" ht="13.5" customHeight="1" thickBot="1">
      <c r="A89" s="1468" t="s">
        <v>486</v>
      </c>
      <c r="B89" s="1469"/>
      <c r="C89" s="1469"/>
      <c r="D89" s="1470"/>
      <c r="E89" s="678">
        <v>-15.244999999999999</v>
      </c>
      <c r="F89" s="678">
        <v>-138.99799999999999</v>
      </c>
      <c r="G89" s="679">
        <v>-3.6869999999999998</v>
      </c>
      <c r="H89" s="680">
        <v>-157.93</v>
      </c>
      <c r="J89" s="627"/>
      <c r="K89" s="627"/>
      <c r="L89" s="627"/>
      <c r="M89" s="627"/>
      <c r="N89" s="627"/>
      <c r="O89" s="627"/>
      <c r="P89" s="627"/>
      <c r="Q89" s="627"/>
      <c r="R89" s="627"/>
      <c r="S89" s="627"/>
      <c r="T89" s="627"/>
      <c r="U89" s="627"/>
      <c r="V89" s="627"/>
      <c r="W89" s="627"/>
      <c r="X89" s="627"/>
      <c r="Y89" s="627"/>
      <c r="Z89" s="627"/>
      <c r="AA89" s="627"/>
      <c r="AB89" s="627"/>
      <c r="AC89" s="627"/>
    </row>
    <row r="90" spans="1:29" ht="28.5" customHeight="1" thickBot="1">
      <c r="A90" s="707"/>
      <c r="B90" s="1485" t="s">
        <v>487</v>
      </c>
      <c r="C90" s="1485"/>
      <c r="D90" s="1486"/>
      <c r="E90" s="708">
        <v>-15.244999999999999</v>
      </c>
      <c r="F90" s="708">
        <v>-138.99799999999999</v>
      </c>
      <c r="G90" s="709">
        <v>-3.6869999999999998</v>
      </c>
      <c r="H90" s="710">
        <v>-157.93</v>
      </c>
    </row>
    <row r="91" spans="1:29" s="620" customFormat="1" ht="13.5" thickBot="1">
      <c r="A91" s="1475" t="s">
        <v>489</v>
      </c>
      <c r="B91" s="1476"/>
      <c r="C91" s="1476"/>
      <c r="D91" s="1477"/>
      <c r="E91" s="678">
        <v>-600.94399999999996</v>
      </c>
      <c r="F91" s="678">
        <v>-332.58100000000002</v>
      </c>
      <c r="G91" s="679">
        <v>-78.799000000000007</v>
      </c>
      <c r="H91" s="680">
        <v>-1012.324</v>
      </c>
      <c r="J91" s="627"/>
      <c r="K91" s="627"/>
      <c r="L91" s="627"/>
      <c r="M91" s="627"/>
      <c r="N91" s="627"/>
      <c r="O91" s="627"/>
      <c r="P91" s="627"/>
      <c r="Q91" s="627"/>
      <c r="R91" s="627"/>
      <c r="S91" s="627"/>
      <c r="T91" s="627"/>
      <c r="U91" s="627"/>
      <c r="V91" s="627"/>
      <c r="W91" s="627"/>
      <c r="X91" s="627"/>
      <c r="Y91" s="627"/>
      <c r="Z91" s="627"/>
      <c r="AA91" s="627"/>
      <c r="AB91" s="627"/>
      <c r="AC91" s="627"/>
    </row>
    <row r="92" spans="1:29" s="620" customFormat="1" ht="15.75" customHeight="1" thickBot="1">
      <c r="A92" s="700" t="s">
        <v>490</v>
      </c>
      <c r="B92" s="701"/>
      <c r="C92" s="701"/>
      <c r="D92" s="702"/>
      <c r="E92" s="678">
        <v>-140.142</v>
      </c>
      <c r="F92" s="678">
        <v>-94.665999999999997</v>
      </c>
      <c r="G92" s="679">
        <v>-21.859000000000002</v>
      </c>
      <c r="H92" s="680">
        <v>-256.66699999999997</v>
      </c>
      <c r="J92" s="627"/>
      <c r="K92" s="627"/>
      <c r="L92" s="627"/>
      <c r="M92" s="627"/>
      <c r="N92" s="627"/>
      <c r="O92" s="627"/>
      <c r="P92" s="627"/>
      <c r="Q92" s="627"/>
      <c r="R92" s="627"/>
      <c r="S92" s="627"/>
      <c r="T92" s="627"/>
      <c r="U92" s="627"/>
      <c r="V92" s="627"/>
      <c r="W92" s="627"/>
      <c r="X92" s="627"/>
      <c r="Y92" s="627"/>
      <c r="Z92" s="627"/>
      <c r="AA92" s="627"/>
      <c r="AB92" s="627"/>
      <c r="AC92" s="627"/>
    </row>
    <row r="93" spans="1:29" s="620" customFormat="1" ht="15.75" customHeight="1" thickBot="1">
      <c r="A93" s="1475" t="s">
        <v>491</v>
      </c>
      <c r="B93" s="1476"/>
      <c r="C93" s="1476"/>
      <c r="D93" s="1477"/>
      <c r="E93" s="678">
        <v>-818.65099999999995</v>
      </c>
      <c r="F93" s="678">
        <v>-438.38</v>
      </c>
      <c r="G93" s="711">
        <v>-106.782</v>
      </c>
      <c r="H93" s="680">
        <v>-1363.8130000000001</v>
      </c>
      <c r="J93" s="627"/>
      <c r="K93" s="627"/>
      <c r="L93" s="627"/>
      <c r="M93" s="627"/>
      <c r="N93" s="627"/>
      <c r="O93" s="627"/>
      <c r="P93" s="627"/>
      <c r="Q93" s="627"/>
      <c r="R93" s="627"/>
      <c r="S93" s="627"/>
      <c r="T93" s="627"/>
      <c r="U93" s="627"/>
      <c r="V93" s="627"/>
      <c r="W93" s="627"/>
      <c r="X93" s="627"/>
      <c r="Y93" s="627"/>
      <c r="Z93" s="627"/>
      <c r="AA93" s="627"/>
      <c r="AB93" s="627"/>
      <c r="AC93" s="627"/>
    </row>
    <row r="94" spans="1:29">
      <c r="A94" s="681"/>
      <c r="B94" s="1456" t="s">
        <v>516</v>
      </c>
      <c r="C94" s="1456"/>
      <c r="D94" s="1457"/>
      <c r="E94" s="682">
        <v>-426.02600000000001</v>
      </c>
      <c r="F94" s="682">
        <v>-305.10599999999999</v>
      </c>
      <c r="G94" s="683">
        <v>-88.430999999999997</v>
      </c>
      <c r="H94" s="684">
        <v>-819.56299999999999</v>
      </c>
    </row>
    <row r="95" spans="1:29">
      <c r="A95" s="685"/>
      <c r="B95" s="1441" t="s">
        <v>493</v>
      </c>
      <c r="C95" s="1441"/>
      <c r="D95" s="1442"/>
      <c r="E95" s="687">
        <v>-245.15199999999999</v>
      </c>
      <c r="F95" s="687">
        <v>-61.755000000000003</v>
      </c>
      <c r="G95" s="688">
        <v>-13.528</v>
      </c>
      <c r="H95" s="689">
        <v>-320.435</v>
      </c>
    </row>
    <row r="96" spans="1:29" ht="28.5" customHeight="1">
      <c r="A96" s="685"/>
      <c r="B96" s="1466" t="s">
        <v>494</v>
      </c>
      <c r="C96" s="1478"/>
      <c r="D96" s="1467"/>
      <c r="E96" s="687">
        <v>-0.77500000000000002</v>
      </c>
      <c r="F96" s="687">
        <v>0</v>
      </c>
      <c r="G96" s="688">
        <v>0</v>
      </c>
      <c r="H96" s="689">
        <v>-0.77500000000000002</v>
      </c>
    </row>
    <row r="97" spans="1:29" ht="12.75" customHeight="1">
      <c r="A97" s="685"/>
      <c r="B97" s="1446" t="s">
        <v>495</v>
      </c>
      <c r="C97" s="1446"/>
      <c r="D97" s="1447"/>
      <c r="E97" s="687">
        <v>-77.820999999999998</v>
      </c>
      <c r="F97" s="687">
        <v>-24.469000000000001</v>
      </c>
      <c r="G97" s="688">
        <v>-2.5659999999999998</v>
      </c>
      <c r="H97" s="689">
        <v>-104.85599999999999</v>
      </c>
    </row>
    <row r="98" spans="1:29">
      <c r="A98" s="685"/>
      <c r="B98" s="1441" t="s">
        <v>496</v>
      </c>
      <c r="C98" s="1441"/>
      <c r="D98" s="1442"/>
      <c r="E98" s="687">
        <v>-31.745999999999999</v>
      </c>
      <c r="F98" s="687">
        <v>-3.2269999999999999</v>
      </c>
      <c r="G98" s="688">
        <v>0</v>
      </c>
      <c r="H98" s="689">
        <v>-34.972999999999999</v>
      </c>
    </row>
    <row r="99" spans="1:29">
      <c r="A99" s="685"/>
      <c r="B99" s="1441" t="s">
        <v>497</v>
      </c>
      <c r="C99" s="1441"/>
      <c r="D99" s="1442"/>
      <c r="E99" s="687">
        <v>-36.960999999999999</v>
      </c>
      <c r="F99" s="687">
        <v>-43.438000000000002</v>
      </c>
      <c r="G99" s="688">
        <v>-2.2570000000000001</v>
      </c>
      <c r="H99" s="689">
        <v>-82.656000000000006</v>
      </c>
    </row>
    <row r="100" spans="1:29" ht="13.5" customHeight="1" thickBot="1">
      <c r="A100" s="694"/>
      <c r="B100" s="1492" t="s">
        <v>498</v>
      </c>
      <c r="C100" s="1492"/>
      <c r="D100" s="1493"/>
      <c r="E100" s="712">
        <v>-0.17</v>
      </c>
      <c r="F100" s="695">
        <v>-0.38500000000000001</v>
      </c>
      <c r="G100" s="696">
        <v>0</v>
      </c>
      <c r="H100" s="697">
        <v>-0.55500000000000005</v>
      </c>
    </row>
    <row r="101" spans="1:29" s="620" customFormat="1" ht="13.5" hidden="1" thickBot="1">
      <c r="A101" s="1435" t="s">
        <v>517</v>
      </c>
      <c r="B101" s="1436"/>
      <c r="C101" s="1436"/>
      <c r="D101" s="1437"/>
      <c r="E101" s="680">
        <v>0</v>
      </c>
      <c r="F101" s="680">
        <v>0</v>
      </c>
      <c r="G101" s="680">
        <v>0</v>
      </c>
      <c r="H101" s="680">
        <v>0</v>
      </c>
      <c r="I101" s="628"/>
      <c r="J101" s="627"/>
      <c r="K101" s="627"/>
      <c r="L101" s="627"/>
      <c r="M101" s="627"/>
      <c r="N101" s="627"/>
      <c r="O101" s="627"/>
      <c r="P101" s="627"/>
      <c r="Q101" s="627"/>
      <c r="R101" s="627"/>
      <c r="S101" s="627"/>
      <c r="T101" s="627"/>
      <c r="U101" s="627"/>
      <c r="V101" s="627"/>
      <c r="W101" s="627"/>
      <c r="X101" s="627"/>
      <c r="Y101" s="627"/>
      <c r="Z101" s="627"/>
      <c r="AA101" s="627"/>
      <c r="AB101" s="627"/>
      <c r="AC101" s="627"/>
    </row>
    <row r="102" spans="1:29" ht="13.5" hidden="1" thickBot="1">
      <c r="A102" s="1436" t="s">
        <v>518</v>
      </c>
      <c r="B102" s="1436"/>
      <c r="C102" s="1436"/>
      <c r="D102" s="1482"/>
      <c r="E102" s="677">
        <v>0</v>
      </c>
      <c r="F102" s="677">
        <v>0</v>
      </c>
      <c r="G102" s="677">
        <v>0</v>
      </c>
      <c r="H102" s="677">
        <v>0</v>
      </c>
    </row>
    <row r="103" spans="1:29" ht="13.5" thickBot="1">
      <c r="A103" s="1436" t="s">
        <v>533</v>
      </c>
      <c r="B103" s="1436"/>
      <c r="C103" s="1436"/>
      <c r="D103" s="1437"/>
      <c r="E103" s="677">
        <v>79.698999999999998</v>
      </c>
      <c r="F103" s="677">
        <v>-1.63</v>
      </c>
      <c r="G103" s="677">
        <v>-120.13200000000001</v>
      </c>
      <c r="H103" s="677">
        <v>-42.063000000000002</v>
      </c>
    </row>
    <row r="104" spans="1:29">
      <c r="B104" s="1420" t="s">
        <v>515</v>
      </c>
      <c r="C104" s="1420"/>
      <c r="D104" s="1420"/>
      <c r="E104" s="1420"/>
      <c r="F104" s="1420"/>
      <c r="G104" s="634"/>
      <c r="H104" s="634"/>
    </row>
    <row r="105" spans="1:29">
      <c r="B105" s="1487"/>
      <c r="C105" s="1487"/>
      <c r="D105" s="1487"/>
      <c r="E105" s="1487"/>
      <c r="F105" s="1487"/>
      <c r="G105" s="1487"/>
      <c r="H105" s="1487"/>
    </row>
    <row r="111" spans="1:29">
      <c r="D111" s="621"/>
    </row>
  </sheetData>
  <mergeCells count="101">
    <mergeCell ref="A101:D101"/>
    <mergeCell ref="A102:D102"/>
    <mergeCell ref="A103:D103"/>
    <mergeCell ref="B104:F104"/>
    <mergeCell ref="B105:H105"/>
    <mergeCell ref="C28:D28"/>
    <mergeCell ref="C36:D36"/>
    <mergeCell ref="C37:D37"/>
    <mergeCell ref="C51:D51"/>
    <mergeCell ref="C52:D52"/>
    <mergeCell ref="B90:D90"/>
    <mergeCell ref="A91:D91"/>
    <mergeCell ref="A93:D93"/>
    <mergeCell ref="B94:D94"/>
    <mergeCell ref="B95:D95"/>
    <mergeCell ref="B97:D97"/>
    <mergeCell ref="B98:D98"/>
    <mergeCell ref="B99:D99"/>
    <mergeCell ref="B100:D100"/>
    <mergeCell ref="B96:D96"/>
    <mergeCell ref="B81:D81"/>
    <mergeCell ref="A82:D82"/>
    <mergeCell ref="B83:D83"/>
    <mergeCell ref="C84:D84"/>
    <mergeCell ref="C85:D85"/>
    <mergeCell ref="B86:D86"/>
    <mergeCell ref="C87:D87"/>
    <mergeCell ref="C88:D88"/>
    <mergeCell ref="A89:D89"/>
    <mergeCell ref="B72:D72"/>
    <mergeCell ref="A73:D73"/>
    <mergeCell ref="B74:D74"/>
    <mergeCell ref="B75:D75"/>
    <mergeCell ref="B76:D76"/>
    <mergeCell ref="B77:D77"/>
    <mergeCell ref="B78:D78"/>
    <mergeCell ref="B79:D79"/>
    <mergeCell ref="B80:D80"/>
    <mergeCell ref="B63:D63"/>
    <mergeCell ref="C64:D64"/>
    <mergeCell ref="C65:D65"/>
    <mergeCell ref="B66:D66"/>
    <mergeCell ref="B67:D67"/>
    <mergeCell ref="A68:D68"/>
    <mergeCell ref="A69:D69"/>
    <mergeCell ref="B70:D70"/>
    <mergeCell ref="B71:D71"/>
    <mergeCell ref="C53:D53"/>
    <mergeCell ref="C54:D54"/>
    <mergeCell ref="A55:D55"/>
    <mergeCell ref="B57:D57"/>
    <mergeCell ref="B58:D58"/>
    <mergeCell ref="A59:D59"/>
    <mergeCell ref="B60:D60"/>
    <mergeCell ref="C61:D61"/>
    <mergeCell ref="C62:D62"/>
    <mergeCell ref="C42:D42"/>
    <mergeCell ref="C43:D43"/>
    <mergeCell ref="C44:D44"/>
    <mergeCell ref="C45:D45"/>
    <mergeCell ref="B46:D46"/>
    <mergeCell ref="C47:D47"/>
    <mergeCell ref="C48:D48"/>
    <mergeCell ref="B49:D49"/>
    <mergeCell ref="C50:D50"/>
    <mergeCell ref="B31:D31"/>
    <mergeCell ref="C32:D32"/>
    <mergeCell ref="C33:D33"/>
    <mergeCell ref="B34:D34"/>
    <mergeCell ref="C35:D35"/>
    <mergeCell ref="B38:D38"/>
    <mergeCell ref="B39:D39"/>
    <mergeCell ref="C40:D40"/>
    <mergeCell ref="C41:D41"/>
    <mergeCell ref="C21:D21"/>
    <mergeCell ref="B22:D22"/>
    <mergeCell ref="C23:D23"/>
    <mergeCell ref="C24:D24"/>
    <mergeCell ref="B25:D25"/>
    <mergeCell ref="C26:D26"/>
    <mergeCell ref="C27:D27"/>
    <mergeCell ref="B29:D29"/>
    <mergeCell ref="A30:D30"/>
    <mergeCell ref="C12:D12"/>
    <mergeCell ref="C13:D13"/>
    <mergeCell ref="B14:D14"/>
    <mergeCell ref="B15:D15"/>
    <mergeCell ref="C16:D16"/>
    <mergeCell ref="C17:D17"/>
    <mergeCell ref="C18:D18"/>
    <mergeCell ref="C19:D19"/>
    <mergeCell ref="C20:D20"/>
    <mergeCell ref="A3:H3"/>
    <mergeCell ref="G4:H4"/>
    <mergeCell ref="A5:D6"/>
    <mergeCell ref="E5:H5"/>
    <mergeCell ref="A7:D7"/>
    <mergeCell ref="B8:D8"/>
    <mergeCell ref="C9:D9"/>
    <mergeCell ref="C10:D10"/>
    <mergeCell ref="B11:D11"/>
  </mergeCells>
  <pageMargins left="0.15748031496062992" right="0.15748031496062992" top="0.49" bottom="0.6" header="0.15748031496062992" footer="0.85"/>
  <pageSetup paperSize="9" scale="85" fitToHeight="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C111"/>
  <sheetViews>
    <sheetView zoomScaleNormal="100" workbookViewId="0">
      <selection activeCell="E7" sqref="E7"/>
    </sheetView>
  </sheetViews>
  <sheetFormatPr defaultRowHeight="12.75"/>
  <cols>
    <col min="1" max="1" width="4.7109375" style="619" customWidth="1"/>
    <col min="2" max="2" width="2.140625" style="619" customWidth="1"/>
    <col min="3" max="3" width="2.42578125" style="619" customWidth="1"/>
    <col min="4" max="4" width="50.28515625" style="619" customWidth="1"/>
    <col min="5" max="5" width="14.85546875" style="619" customWidth="1"/>
    <col min="6" max="7" width="13.7109375" style="619" customWidth="1"/>
    <col min="8" max="8" width="17" style="620" customWidth="1"/>
    <col min="9" max="9" width="9.5703125" style="619" bestFit="1" customWidth="1"/>
    <col min="10" max="29" width="9.140625" style="621"/>
    <col min="30" max="16384" width="9.140625" style="619"/>
  </cols>
  <sheetData>
    <row r="3" spans="1:9" s="621" customFormat="1" ht="15" customHeight="1">
      <c r="A3" s="1423" t="s">
        <v>394</v>
      </c>
      <c r="B3" s="1423"/>
      <c r="C3" s="1423"/>
      <c r="D3" s="1423"/>
      <c r="E3" s="1423"/>
      <c r="F3" s="1423"/>
      <c r="G3" s="1423"/>
      <c r="H3" s="1423"/>
      <c r="I3" s="619"/>
    </row>
    <row r="4" spans="1:9" s="621" customFormat="1" ht="13.5" thickBot="1">
      <c r="A4" s="622"/>
      <c r="B4" s="622"/>
      <c r="C4" s="622"/>
      <c r="D4" s="622"/>
      <c r="E4" s="622"/>
      <c r="F4" s="622"/>
      <c r="G4" s="1361" t="s">
        <v>395</v>
      </c>
      <c r="H4" s="1361"/>
      <c r="I4" s="619"/>
    </row>
    <row r="5" spans="1:9" s="621" customFormat="1" ht="15.75" customHeight="1" thickBot="1">
      <c r="A5" s="1426" t="s">
        <v>394</v>
      </c>
      <c r="B5" s="1427"/>
      <c r="C5" s="1427"/>
      <c r="D5" s="1428"/>
      <c r="E5" s="1490" t="s">
        <v>539</v>
      </c>
      <c r="F5" s="1490"/>
      <c r="G5" s="1490"/>
      <c r="H5" s="1491"/>
      <c r="I5" s="619"/>
    </row>
    <row r="6" spans="1:9" s="621" customFormat="1" ht="39" customHeight="1" thickBot="1">
      <c r="A6" s="1429"/>
      <c r="B6" s="1430"/>
      <c r="C6" s="1430"/>
      <c r="D6" s="1431"/>
      <c r="E6" s="676" t="s">
        <v>530</v>
      </c>
      <c r="F6" s="676" t="s">
        <v>531</v>
      </c>
      <c r="G6" s="675" t="s">
        <v>532</v>
      </c>
      <c r="H6" s="676" t="s">
        <v>399</v>
      </c>
      <c r="I6" s="619"/>
    </row>
    <row r="7" spans="1:9" s="621" customFormat="1" ht="13.5" thickBot="1">
      <c r="A7" s="1435" t="s">
        <v>400</v>
      </c>
      <c r="B7" s="1436"/>
      <c r="C7" s="1436"/>
      <c r="D7" s="1437"/>
      <c r="E7" s="678">
        <v>6881.19</v>
      </c>
      <c r="F7" s="678">
        <v>2639.056</v>
      </c>
      <c r="G7" s="679">
        <v>447.91</v>
      </c>
      <c r="H7" s="680">
        <v>9968.155999999999</v>
      </c>
      <c r="I7" s="623"/>
    </row>
    <row r="8" spans="1:9" s="621" customFormat="1">
      <c r="A8" s="681"/>
      <c r="B8" s="1438" t="s">
        <v>401</v>
      </c>
      <c r="C8" s="1439"/>
      <c r="D8" s="1440"/>
      <c r="E8" s="682">
        <v>2962.5439999999999</v>
      </c>
      <c r="F8" s="682">
        <v>1106.48</v>
      </c>
      <c r="G8" s="683">
        <v>222.76400000000001</v>
      </c>
      <c r="H8" s="684">
        <v>4291.7879999999996</v>
      </c>
      <c r="I8" s="619"/>
    </row>
    <row r="9" spans="1:9" s="621" customFormat="1">
      <c r="A9" s="685"/>
      <c r="B9" s="686"/>
      <c r="C9" s="1441" t="s">
        <v>402</v>
      </c>
      <c r="D9" s="1442"/>
      <c r="E9" s="687">
        <v>2947.654</v>
      </c>
      <c r="F9" s="687">
        <v>1090.818</v>
      </c>
      <c r="G9" s="688">
        <v>222.76400000000001</v>
      </c>
      <c r="H9" s="689">
        <v>4261.2359999999999</v>
      </c>
      <c r="I9" s="619"/>
    </row>
    <row r="10" spans="1:9" s="621" customFormat="1">
      <c r="A10" s="685"/>
      <c r="B10" s="686"/>
      <c r="C10" s="1441" t="s">
        <v>403</v>
      </c>
      <c r="D10" s="1442"/>
      <c r="E10" s="687">
        <v>14.89</v>
      </c>
      <c r="F10" s="687">
        <v>15.662000000000001</v>
      </c>
      <c r="G10" s="688">
        <v>0</v>
      </c>
      <c r="H10" s="689">
        <v>30.552</v>
      </c>
      <c r="I10" s="619"/>
    </row>
    <row r="11" spans="1:9" s="621" customFormat="1">
      <c r="A11" s="685"/>
      <c r="B11" s="1441" t="s">
        <v>404</v>
      </c>
      <c r="C11" s="1441"/>
      <c r="D11" s="1442"/>
      <c r="E11" s="687">
        <v>427.32499999999999</v>
      </c>
      <c r="F11" s="687">
        <v>290.75</v>
      </c>
      <c r="G11" s="688">
        <v>37.780999999999999</v>
      </c>
      <c r="H11" s="689">
        <v>755.85599999999999</v>
      </c>
      <c r="I11" s="619"/>
    </row>
    <row r="12" spans="1:9" s="621" customFormat="1">
      <c r="A12" s="685"/>
      <c r="B12" s="686"/>
      <c r="C12" s="1424" t="s">
        <v>405</v>
      </c>
      <c r="D12" s="1425"/>
      <c r="E12" s="687">
        <v>418.27</v>
      </c>
      <c r="F12" s="687">
        <v>285.47699999999998</v>
      </c>
      <c r="G12" s="688">
        <v>37.780999999999999</v>
      </c>
      <c r="H12" s="689">
        <v>741.52799999999991</v>
      </c>
      <c r="I12" s="619"/>
    </row>
    <row r="13" spans="1:9" s="621" customFormat="1">
      <c r="A13" s="685"/>
      <c r="B13" s="686"/>
      <c r="C13" s="1424" t="s">
        <v>406</v>
      </c>
      <c r="D13" s="1425"/>
      <c r="E13" s="687">
        <v>9.0549999999999997</v>
      </c>
      <c r="F13" s="687">
        <v>5.2729999999999997</v>
      </c>
      <c r="G13" s="688">
        <v>0</v>
      </c>
      <c r="H13" s="689">
        <v>14.327999999999999</v>
      </c>
      <c r="I13" s="619"/>
    </row>
    <row r="14" spans="1:9" s="621" customFormat="1" ht="26.25" customHeight="1">
      <c r="A14" s="690"/>
      <c r="B14" s="1446" t="s">
        <v>408</v>
      </c>
      <c r="C14" s="1446"/>
      <c r="D14" s="1447"/>
      <c r="E14" s="687">
        <v>3.1949999999999998</v>
      </c>
      <c r="F14" s="687">
        <v>1.4830000000000001</v>
      </c>
      <c r="G14" s="688">
        <v>1.9830000000000001</v>
      </c>
      <c r="H14" s="689">
        <v>6.6609999999999996</v>
      </c>
      <c r="I14" s="619"/>
    </row>
    <row r="15" spans="1:9" s="621" customFormat="1" ht="13.5" customHeight="1">
      <c r="A15" s="685"/>
      <c r="B15" s="1441" t="s">
        <v>409</v>
      </c>
      <c r="C15" s="1441"/>
      <c r="D15" s="1442"/>
      <c r="E15" s="687">
        <v>507.48099999999999</v>
      </c>
      <c r="F15" s="687">
        <v>230.79499999999999</v>
      </c>
      <c r="G15" s="688">
        <v>22.445</v>
      </c>
      <c r="H15" s="689">
        <v>760.721</v>
      </c>
      <c r="I15" s="619"/>
    </row>
    <row r="16" spans="1:9" s="621" customFormat="1">
      <c r="A16" s="685"/>
      <c r="B16" s="686"/>
      <c r="C16" s="1424" t="s">
        <v>410</v>
      </c>
      <c r="D16" s="1425"/>
      <c r="E16" s="687">
        <v>389.661</v>
      </c>
      <c r="F16" s="687">
        <v>137.71199999999999</v>
      </c>
      <c r="G16" s="688">
        <v>16.920000000000002</v>
      </c>
      <c r="H16" s="689">
        <v>544.29300000000001</v>
      </c>
      <c r="I16" s="619"/>
    </row>
    <row r="17" spans="1:29" s="621" customFormat="1">
      <c r="A17" s="685"/>
      <c r="B17" s="686"/>
      <c r="C17" s="1424" t="s">
        <v>411</v>
      </c>
      <c r="D17" s="1425"/>
      <c r="E17" s="687">
        <v>114.161</v>
      </c>
      <c r="F17" s="687">
        <v>87.248000000000005</v>
      </c>
      <c r="G17" s="688">
        <v>1.8560000000000001</v>
      </c>
      <c r="H17" s="689">
        <v>203.26499999999999</v>
      </c>
      <c r="I17" s="619"/>
    </row>
    <row r="18" spans="1:29" s="621" customFormat="1">
      <c r="A18" s="685"/>
      <c r="B18" s="686"/>
      <c r="C18" s="1424" t="s">
        <v>412</v>
      </c>
      <c r="D18" s="1425"/>
      <c r="E18" s="687">
        <v>3.2429999999999999</v>
      </c>
      <c r="F18" s="687">
        <v>0</v>
      </c>
      <c r="G18" s="688">
        <v>0</v>
      </c>
      <c r="H18" s="689">
        <v>3.2429999999999999</v>
      </c>
      <c r="I18" s="619"/>
    </row>
    <row r="19" spans="1:29" hidden="1">
      <c r="A19" s="685"/>
      <c r="B19" s="686"/>
      <c r="C19" s="1424" t="s">
        <v>413</v>
      </c>
      <c r="D19" s="1425"/>
      <c r="E19" s="687"/>
      <c r="F19" s="687"/>
      <c r="G19" s="688"/>
      <c r="H19" s="689"/>
    </row>
    <row r="20" spans="1:29" hidden="1">
      <c r="A20" s="685"/>
      <c r="B20" s="686"/>
      <c r="C20" s="1424" t="s">
        <v>414</v>
      </c>
      <c r="D20" s="1425"/>
      <c r="E20" s="687"/>
      <c r="F20" s="687"/>
      <c r="G20" s="687"/>
      <c r="H20" s="689"/>
    </row>
    <row r="21" spans="1:29" ht="12.75" customHeight="1">
      <c r="A21" s="685"/>
      <c r="B21" s="686"/>
      <c r="C21" s="1424" t="s">
        <v>415</v>
      </c>
      <c r="D21" s="1425"/>
      <c r="E21" s="687">
        <v>0.26800000000000002</v>
      </c>
      <c r="F21" s="687">
        <v>5.7309999999999999</v>
      </c>
      <c r="G21" s="688">
        <v>3.669</v>
      </c>
      <c r="H21" s="689">
        <v>9.6679999999999993</v>
      </c>
    </row>
    <row r="22" spans="1:29">
      <c r="A22" s="685"/>
      <c r="B22" s="1424" t="s">
        <v>416</v>
      </c>
      <c r="C22" s="1448"/>
      <c r="D22" s="1425"/>
      <c r="E22" s="687">
        <v>2631.4769999999999</v>
      </c>
      <c r="F22" s="687">
        <v>915.00300000000004</v>
      </c>
      <c r="G22" s="688">
        <v>158.21700000000001</v>
      </c>
      <c r="H22" s="689">
        <v>3704.6970000000001</v>
      </c>
    </row>
    <row r="23" spans="1:29" ht="30.75" customHeight="1">
      <c r="A23" s="685"/>
      <c r="B23" s="686"/>
      <c r="C23" s="1449" t="s">
        <v>417</v>
      </c>
      <c r="D23" s="1450"/>
      <c r="E23" s="687">
        <v>6.4119999999999999</v>
      </c>
      <c r="F23" s="687">
        <v>162.20599999999999</v>
      </c>
      <c r="G23" s="688">
        <v>1.079</v>
      </c>
      <c r="H23" s="689">
        <v>169.697</v>
      </c>
    </row>
    <row r="24" spans="1:29">
      <c r="A24" s="685"/>
      <c r="B24" s="686"/>
      <c r="C24" s="1424" t="s">
        <v>418</v>
      </c>
      <c r="D24" s="1425"/>
      <c r="E24" s="687">
        <v>2625.0650000000001</v>
      </c>
      <c r="F24" s="687">
        <v>752.79700000000003</v>
      </c>
      <c r="G24" s="688">
        <v>157.13800000000001</v>
      </c>
      <c r="H24" s="689">
        <v>3535</v>
      </c>
    </row>
    <row r="25" spans="1:29" s="625" customFormat="1">
      <c r="A25" s="691"/>
      <c r="B25" s="1443" t="s">
        <v>419</v>
      </c>
      <c r="C25" s="1444"/>
      <c r="D25" s="1445"/>
      <c r="E25" s="692">
        <v>44.854999999999997</v>
      </c>
      <c r="F25" s="692">
        <v>24.210999999999999</v>
      </c>
      <c r="G25" s="693">
        <v>3.6999999999999998E-2</v>
      </c>
      <c r="H25" s="689">
        <v>69.103000000000009</v>
      </c>
      <c r="J25" s="626"/>
      <c r="K25" s="626"/>
      <c r="L25" s="626"/>
      <c r="M25" s="626"/>
      <c r="N25" s="626"/>
      <c r="O25" s="626"/>
      <c r="P25" s="626"/>
      <c r="Q25" s="626"/>
      <c r="R25" s="626"/>
      <c r="S25" s="626"/>
      <c r="T25" s="626"/>
      <c r="U25" s="626"/>
      <c r="V25" s="626"/>
      <c r="W25" s="626"/>
      <c r="X25" s="626"/>
      <c r="Y25" s="626"/>
      <c r="Z25" s="626"/>
      <c r="AA25" s="626"/>
      <c r="AB25" s="626"/>
      <c r="AC25" s="626"/>
    </row>
    <row r="26" spans="1:29" ht="12.75" customHeight="1">
      <c r="A26" s="685"/>
      <c r="B26" s="686"/>
      <c r="C26" s="1451" t="s">
        <v>420</v>
      </c>
      <c r="D26" s="1452"/>
      <c r="E26" s="687">
        <v>13.497</v>
      </c>
      <c r="F26" s="687">
        <v>14.04</v>
      </c>
      <c r="G26" s="688">
        <v>0</v>
      </c>
      <c r="H26" s="689">
        <v>27.536999999999999</v>
      </c>
    </row>
    <row r="27" spans="1:29">
      <c r="A27" s="685"/>
      <c r="B27" s="686"/>
      <c r="C27" s="1446" t="s">
        <v>423</v>
      </c>
      <c r="D27" s="1447"/>
      <c r="E27" s="687">
        <v>31.358000000000001</v>
      </c>
      <c r="F27" s="687">
        <v>9.9700000000000006</v>
      </c>
      <c r="G27" s="688">
        <v>1.4E-2</v>
      </c>
      <c r="H27" s="689">
        <v>41.342000000000006</v>
      </c>
    </row>
    <row r="28" spans="1:29" hidden="1">
      <c r="A28" s="694"/>
      <c r="B28" s="713"/>
      <c r="C28" s="1446" t="s">
        <v>535</v>
      </c>
      <c r="D28" s="1447"/>
      <c r="E28" s="695"/>
      <c r="F28" s="695"/>
      <c r="G28" s="696"/>
      <c r="H28" s="697"/>
    </row>
    <row r="29" spans="1:29" ht="28.5" customHeight="1" thickBot="1">
      <c r="A29" s="694"/>
      <c r="B29" s="1453" t="s">
        <v>425</v>
      </c>
      <c r="C29" s="1454"/>
      <c r="D29" s="1455"/>
      <c r="E29" s="695">
        <v>304.31299999999999</v>
      </c>
      <c r="F29" s="695">
        <v>70.334000000000003</v>
      </c>
      <c r="G29" s="696">
        <v>4.6829999999999998</v>
      </c>
      <c r="H29" s="697">
        <v>379.33</v>
      </c>
    </row>
    <row r="30" spans="1:29" ht="15" customHeight="1" thickBot="1">
      <c r="A30" s="1435" t="s">
        <v>508</v>
      </c>
      <c r="B30" s="1436"/>
      <c r="C30" s="1436"/>
      <c r="D30" s="1437"/>
      <c r="E30" s="678">
        <v>-2789.6889999999999</v>
      </c>
      <c r="F30" s="678">
        <v>-1020.802</v>
      </c>
      <c r="G30" s="679">
        <v>-256.88900000000001</v>
      </c>
      <c r="H30" s="680">
        <v>-4067.38</v>
      </c>
    </row>
    <row r="31" spans="1:29">
      <c r="A31" s="681"/>
      <c r="B31" s="1456" t="s">
        <v>427</v>
      </c>
      <c r="C31" s="1456"/>
      <c r="D31" s="1457"/>
      <c r="E31" s="682">
        <v>-317.334</v>
      </c>
      <c r="F31" s="682">
        <v>-76.757000000000005</v>
      </c>
      <c r="G31" s="683">
        <v>-24.882000000000001</v>
      </c>
      <c r="H31" s="684">
        <v>-418.97300000000001</v>
      </c>
    </row>
    <row r="32" spans="1:29" ht="12.75" customHeight="1">
      <c r="A32" s="685"/>
      <c r="B32" s="686"/>
      <c r="C32" s="1441" t="s">
        <v>428</v>
      </c>
      <c r="D32" s="1442"/>
      <c r="E32" s="687">
        <v>-310.11700000000002</v>
      </c>
      <c r="F32" s="687">
        <v>-74.231999999999999</v>
      </c>
      <c r="G32" s="688">
        <v>-24.849</v>
      </c>
      <c r="H32" s="689">
        <v>-409.19800000000004</v>
      </c>
    </row>
    <row r="33" spans="1:8">
      <c r="A33" s="685"/>
      <c r="B33" s="686"/>
      <c r="C33" s="1441" t="s">
        <v>429</v>
      </c>
      <c r="D33" s="1442"/>
      <c r="E33" s="687">
        <v>-7.2169999999999996</v>
      </c>
      <c r="F33" s="687">
        <v>-2.5249999999999999</v>
      </c>
      <c r="G33" s="688">
        <v>-3.3000000000000002E-2</v>
      </c>
      <c r="H33" s="689">
        <v>-9.7749999999999986</v>
      </c>
    </row>
    <row r="34" spans="1:8">
      <c r="A34" s="685"/>
      <c r="B34" s="1441" t="s">
        <v>430</v>
      </c>
      <c r="C34" s="1441"/>
      <c r="D34" s="1442"/>
      <c r="E34" s="687">
        <v>-8.8610000000000007</v>
      </c>
      <c r="F34" s="687">
        <v>-2.8559999999999999</v>
      </c>
      <c r="G34" s="687">
        <v>-1.119</v>
      </c>
      <c r="H34" s="689">
        <v>-12.836</v>
      </c>
    </row>
    <row r="35" spans="1:8">
      <c r="A35" s="685"/>
      <c r="B35" s="686"/>
      <c r="C35" s="1424" t="s">
        <v>431</v>
      </c>
      <c r="D35" s="1425"/>
      <c r="E35" s="687">
        <v>-8.8520000000000003</v>
      </c>
      <c r="F35" s="687">
        <v>-2.855</v>
      </c>
      <c r="G35" s="688">
        <v>-1.115</v>
      </c>
      <c r="H35" s="689">
        <v>-12.822000000000001</v>
      </c>
    </row>
    <row r="36" spans="1:8" hidden="1">
      <c r="A36" s="685"/>
      <c r="B36" s="686"/>
      <c r="C36" s="1424" t="s">
        <v>536</v>
      </c>
      <c r="D36" s="1425"/>
      <c r="E36" s="687"/>
      <c r="F36" s="687"/>
      <c r="G36" s="688"/>
      <c r="H36" s="689"/>
    </row>
    <row r="37" spans="1:8" hidden="1">
      <c r="A37" s="685"/>
      <c r="B37" s="686"/>
      <c r="C37" s="1424" t="s">
        <v>537</v>
      </c>
      <c r="D37" s="1425"/>
      <c r="E37" s="687"/>
      <c r="F37" s="687"/>
      <c r="G37" s="688"/>
      <c r="H37" s="689"/>
    </row>
    <row r="38" spans="1:8" ht="28.5" customHeight="1">
      <c r="A38" s="690"/>
      <c r="B38" s="1446" t="s">
        <v>434</v>
      </c>
      <c r="C38" s="1446"/>
      <c r="D38" s="1447"/>
      <c r="E38" s="687">
        <v>-20.797999999999998</v>
      </c>
      <c r="F38" s="687">
        <v>-11.909000000000001</v>
      </c>
      <c r="G38" s="688">
        <v>-2.7069999999999999</v>
      </c>
      <c r="H38" s="689">
        <v>-35.414000000000001</v>
      </c>
    </row>
    <row r="39" spans="1:8">
      <c r="A39" s="685"/>
      <c r="B39" s="1441" t="s">
        <v>435</v>
      </c>
      <c r="C39" s="1441"/>
      <c r="D39" s="1442"/>
      <c r="E39" s="687">
        <v>-259.70299999999997</v>
      </c>
      <c r="F39" s="687">
        <v>-137.48599999999999</v>
      </c>
      <c r="G39" s="688">
        <v>-31.988</v>
      </c>
      <c r="H39" s="689">
        <v>-429.17699999999996</v>
      </c>
    </row>
    <row r="40" spans="1:8">
      <c r="A40" s="685"/>
      <c r="B40" s="686"/>
      <c r="C40" s="1424" t="s">
        <v>436</v>
      </c>
      <c r="D40" s="1425"/>
      <c r="E40" s="687">
        <v>-1.026</v>
      </c>
      <c r="F40" s="687">
        <v>-1.1539999999999999</v>
      </c>
      <c r="G40" s="688">
        <v>0</v>
      </c>
      <c r="H40" s="689">
        <v>-2.1799999999999997</v>
      </c>
    </row>
    <row r="41" spans="1:8">
      <c r="A41" s="685"/>
      <c r="B41" s="686"/>
      <c r="C41" s="1424" t="s">
        <v>437</v>
      </c>
      <c r="D41" s="1425"/>
      <c r="E41" s="698">
        <v>-158.82599999999999</v>
      </c>
      <c r="F41" s="698">
        <v>-31.661000000000001</v>
      </c>
      <c r="G41" s="698">
        <v>-5.8760000000000003</v>
      </c>
      <c r="H41" s="689">
        <v>-196.363</v>
      </c>
    </row>
    <row r="42" spans="1:8">
      <c r="A42" s="685"/>
      <c r="B42" s="686"/>
      <c r="C42" s="1424" t="s">
        <v>438</v>
      </c>
      <c r="D42" s="1425"/>
      <c r="E42" s="687">
        <v>-1.032</v>
      </c>
      <c r="F42" s="687">
        <v>-0.505</v>
      </c>
      <c r="G42" s="688">
        <v>0</v>
      </c>
      <c r="H42" s="689">
        <v>-1.5369999999999999</v>
      </c>
    </row>
    <row r="43" spans="1:8">
      <c r="A43" s="685"/>
      <c r="B43" s="686"/>
      <c r="C43" s="1424" t="s">
        <v>439</v>
      </c>
      <c r="D43" s="1425"/>
      <c r="E43" s="687">
        <v>-43.45</v>
      </c>
      <c r="F43" s="687">
        <v>-34.323</v>
      </c>
      <c r="G43" s="688">
        <v>-13.69</v>
      </c>
      <c r="H43" s="689">
        <v>-91.462999999999994</v>
      </c>
    </row>
    <row r="44" spans="1:8">
      <c r="A44" s="685"/>
      <c r="B44" s="686"/>
      <c r="C44" s="1424" t="s">
        <v>440</v>
      </c>
      <c r="D44" s="1425"/>
      <c r="E44" s="687">
        <v>-40.533000000000001</v>
      </c>
      <c r="F44" s="687">
        <v>-52.505000000000003</v>
      </c>
      <c r="G44" s="688">
        <v>-5.7480000000000002</v>
      </c>
      <c r="H44" s="689">
        <v>-98.786000000000016</v>
      </c>
    </row>
    <row r="45" spans="1:8" ht="12.75" customHeight="1">
      <c r="A45" s="685"/>
      <c r="B45" s="686"/>
      <c r="C45" s="1424" t="s">
        <v>441</v>
      </c>
      <c r="D45" s="1425"/>
      <c r="E45" s="687">
        <v>-14.836</v>
      </c>
      <c r="F45" s="687">
        <v>-17.338000000000001</v>
      </c>
      <c r="G45" s="688">
        <v>-6.6740000000000004</v>
      </c>
      <c r="H45" s="689">
        <v>-38.847999999999999</v>
      </c>
    </row>
    <row r="46" spans="1:8">
      <c r="A46" s="685"/>
      <c r="B46" s="1441" t="s">
        <v>442</v>
      </c>
      <c r="C46" s="1441"/>
      <c r="D46" s="1442"/>
      <c r="E46" s="687">
        <v>-1912.5820000000001</v>
      </c>
      <c r="F46" s="687">
        <v>-556.21100000000001</v>
      </c>
      <c r="G46" s="688">
        <v>-182.78299999999999</v>
      </c>
      <c r="H46" s="689">
        <v>-2651.576</v>
      </c>
    </row>
    <row r="47" spans="1:8" ht="29.25" customHeight="1">
      <c r="A47" s="685"/>
      <c r="B47" s="686"/>
      <c r="C47" s="1449" t="s">
        <v>443</v>
      </c>
      <c r="D47" s="1450"/>
      <c r="E47" s="687">
        <v>-1.1970000000000001</v>
      </c>
      <c r="F47" s="687">
        <v>-0.29799999999999999</v>
      </c>
      <c r="G47" s="688">
        <v>-0.13900000000000001</v>
      </c>
      <c r="H47" s="689">
        <v>-1.6340000000000001</v>
      </c>
    </row>
    <row r="48" spans="1:8">
      <c r="A48" s="685"/>
      <c r="B48" s="686"/>
      <c r="C48" s="1424" t="s">
        <v>444</v>
      </c>
      <c r="D48" s="1425"/>
      <c r="E48" s="687">
        <v>-1911.385</v>
      </c>
      <c r="F48" s="687">
        <v>-555.91300000000001</v>
      </c>
      <c r="G48" s="688">
        <v>-182.64400000000001</v>
      </c>
      <c r="H48" s="689">
        <v>-2649.942</v>
      </c>
    </row>
    <row r="49" spans="1:29">
      <c r="A49" s="685"/>
      <c r="B49" s="1441" t="s">
        <v>445</v>
      </c>
      <c r="C49" s="1441"/>
      <c r="D49" s="1442"/>
      <c r="E49" s="687">
        <v>-270.411</v>
      </c>
      <c r="F49" s="687">
        <v>-235.583</v>
      </c>
      <c r="G49" s="688">
        <v>-13.41</v>
      </c>
      <c r="H49" s="689">
        <v>-519.404</v>
      </c>
    </row>
    <row r="50" spans="1:29" ht="12.75" customHeight="1">
      <c r="A50" s="685"/>
      <c r="B50" s="686"/>
      <c r="C50" s="1458" t="s">
        <v>446</v>
      </c>
      <c r="D50" s="1459"/>
      <c r="E50" s="687">
        <v>-0.61699999999999999</v>
      </c>
      <c r="F50" s="687">
        <v>-23.231000000000002</v>
      </c>
      <c r="G50" s="688">
        <v>-1.6879999999999999</v>
      </c>
      <c r="H50" s="689">
        <v>-25.536000000000001</v>
      </c>
    </row>
    <row r="51" spans="1:29" ht="12.75" hidden="1" customHeight="1">
      <c r="A51" s="685"/>
      <c r="B51" s="686"/>
      <c r="C51" s="1458" t="s">
        <v>447</v>
      </c>
      <c r="D51" s="1459"/>
      <c r="E51" s="687"/>
      <c r="F51" s="687"/>
      <c r="G51" s="688"/>
      <c r="H51" s="689"/>
    </row>
    <row r="52" spans="1:29" ht="28.5" hidden="1" customHeight="1">
      <c r="A52" s="685"/>
      <c r="B52" s="686"/>
      <c r="C52" s="1466" t="s">
        <v>538</v>
      </c>
      <c r="D52" s="1467"/>
      <c r="E52" s="687"/>
      <c r="F52" s="687"/>
      <c r="G52" s="688"/>
      <c r="H52" s="689"/>
    </row>
    <row r="53" spans="1:29" ht="15" customHeight="1">
      <c r="A53" s="685"/>
      <c r="B53" s="686"/>
      <c r="C53" s="1424" t="s">
        <v>449</v>
      </c>
      <c r="D53" s="1425"/>
      <c r="E53" s="687">
        <v>-242.50800000000001</v>
      </c>
      <c r="F53" s="687">
        <v>-206.50700000000001</v>
      </c>
      <c r="G53" s="688">
        <v>-7.1289999999999996</v>
      </c>
      <c r="H53" s="689">
        <v>-456.14400000000001</v>
      </c>
    </row>
    <row r="54" spans="1:29" ht="14.25" customHeight="1" thickBot="1">
      <c r="A54" s="694"/>
      <c r="B54" s="699"/>
      <c r="C54" s="1458" t="s">
        <v>450</v>
      </c>
      <c r="D54" s="1459"/>
      <c r="E54" s="695">
        <v>-27.077999999999999</v>
      </c>
      <c r="F54" s="695">
        <v>-5.7089999999999996</v>
      </c>
      <c r="G54" s="696">
        <v>-4.5910000000000002</v>
      </c>
      <c r="H54" s="697">
        <v>-37.378</v>
      </c>
    </row>
    <row r="55" spans="1:29" s="620" customFormat="1" ht="15.75" customHeight="1" thickBot="1">
      <c r="A55" s="1435" t="s">
        <v>451</v>
      </c>
      <c r="B55" s="1436"/>
      <c r="C55" s="1436"/>
      <c r="D55" s="1437"/>
      <c r="E55" s="678">
        <v>4091.5010000000002</v>
      </c>
      <c r="F55" s="678">
        <v>1618.2539999999999</v>
      </c>
      <c r="G55" s="679">
        <v>191.02099999999999</v>
      </c>
      <c r="H55" s="680">
        <v>5900.7759999999998</v>
      </c>
      <c r="J55" s="627"/>
      <c r="K55" s="627"/>
      <c r="L55" s="627"/>
      <c r="M55" s="627"/>
      <c r="N55" s="627"/>
      <c r="O55" s="627"/>
      <c r="P55" s="627"/>
      <c r="Q55" s="627"/>
      <c r="R55" s="627"/>
      <c r="S55" s="627"/>
      <c r="T55" s="627"/>
      <c r="U55" s="627"/>
      <c r="V55" s="627"/>
      <c r="W55" s="627"/>
      <c r="X55" s="627"/>
      <c r="Y55" s="627"/>
      <c r="Z55" s="627"/>
      <c r="AA55" s="627"/>
      <c r="AB55" s="627"/>
      <c r="AC55" s="627"/>
    </row>
    <row r="56" spans="1:29" s="620" customFormat="1" ht="15.75" customHeight="1" thickBot="1">
      <c r="A56" s="700" t="s">
        <v>452</v>
      </c>
      <c r="B56" s="701"/>
      <c r="C56" s="701"/>
      <c r="D56" s="702"/>
      <c r="E56" s="678">
        <v>1404.0630000000001</v>
      </c>
      <c r="F56" s="678">
        <v>415.911</v>
      </c>
      <c r="G56" s="679">
        <v>73.712999999999994</v>
      </c>
      <c r="H56" s="680">
        <v>1893.6870000000001</v>
      </c>
      <c r="J56" s="627"/>
      <c r="K56" s="627"/>
      <c r="L56" s="627"/>
      <c r="M56" s="627"/>
      <c r="N56" s="627"/>
      <c r="O56" s="627"/>
      <c r="P56" s="627"/>
      <c r="Q56" s="627"/>
      <c r="R56" s="627"/>
      <c r="S56" s="627"/>
      <c r="T56" s="627"/>
      <c r="U56" s="627"/>
      <c r="V56" s="627"/>
      <c r="W56" s="627"/>
      <c r="X56" s="627"/>
      <c r="Y56" s="627"/>
      <c r="Z56" s="627"/>
      <c r="AA56" s="627"/>
      <c r="AB56" s="627"/>
      <c r="AC56" s="627"/>
    </row>
    <row r="57" spans="1:29">
      <c r="A57" s="681"/>
      <c r="B57" s="1456" t="s">
        <v>453</v>
      </c>
      <c r="C57" s="1456"/>
      <c r="D57" s="1457"/>
      <c r="E57" s="682">
        <v>1690.316</v>
      </c>
      <c r="F57" s="682">
        <v>592.02</v>
      </c>
      <c r="G57" s="683">
        <v>122.768</v>
      </c>
      <c r="H57" s="684">
        <v>2405.1040000000003</v>
      </c>
    </row>
    <row r="58" spans="1:29" ht="16.5" customHeight="1" thickBot="1">
      <c r="A58" s="694"/>
      <c r="B58" s="1462" t="s">
        <v>454</v>
      </c>
      <c r="C58" s="1462"/>
      <c r="D58" s="1463"/>
      <c r="E58" s="695">
        <v>-286.25299999999999</v>
      </c>
      <c r="F58" s="695">
        <v>-176.10900000000001</v>
      </c>
      <c r="G58" s="696">
        <v>-49.055</v>
      </c>
      <c r="H58" s="697">
        <v>-511.41699999999997</v>
      </c>
    </row>
    <row r="59" spans="1:29" s="620" customFormat="1" ht="15" customHeight="1" thickBot="1">
      <c r="A59" s="1435" t="s">
        <v>455</v>
      </c>
      <c r="B59" s="1436"/>
      <c r="C59" s="1436"/>
      <c r="D59" s="1437"/>
      <c r="E59" s="678">
        <v>33.113</v>
      </c>
      <c r="F59" s="678">
        <v>0.93100000000000005</v>
      </c>
      <c r="G59" s="679">
        <v>0.41699999999999998</v>
      </c>
      <c r="H59" s="680">
        <v>34.460999999999999</v>
      </c>
      <c r="J59" s="627"/>
      <c r="K59" s="627"/>
      <c r="L59" s="627"/>
      <c r="M59" s="627"/>
      <c r="N59" s="627"/>
      <c r="O59" s="627"/>
      <c r="P59" s="627"/>
      <c r="Q59" s="627"/>
      <c r="R59" s="627"/>
      <c r="S59" s="627"/>
      <c r="T59" s="627"/>
      <c r="U59" s="627"/>
      <c r="V59" s="627"/>
      <c r="W59" s="627"/>
      <c r="X59" s="627"/>
      <c r="Y59" s="627"/>
      <c r="Z59" s="627"/>
      <c r="AA59" s="627"/>
      <c r="AB59" s="627"/>
      <c r="AC59" s="627"/>
    </row>
    <row r="60" spans="1:29" ht="12.75" customHeight="1">
      <c r="A60" s="681"/>
      <c r="B60" s="1464" t="s">
        <v>456</v>
      </c>
      <c r="C60" s="1464"/>
      <c r="D60" s="1465"/>
      <c r="E60" s="682">
        <v>43.793999999999997</v>
      </c>
      <c r="F60" s="682">
        <v>1.7000000000000001E-2</v>
      </c>
      <c r="G60" s="683">
        <v>-6.3E-2</v>
      </c>
      <c r="H60" s="684">
        <v>43.747999999999998</v>
      </c>
    </row>
    <row r="61" spans="1:29" ht="24.75" hidden="1" customHeight="1">
      <c r="A61" s="685"/>
      <c r="B61" s="686"/>
      <c r="C61" s="1466" t="s">
        <v>457</v>
      </c>
      <c r="D61" s="1467"/>
      <c r="E61" s="687"/>
      <c r="F61" s="687"/>
      <c r="G61" s="688"/>
      <c r="H61" s="689"/>
    </row>
    <row r="62" spans="1:29" ht="28.5" customHeight="1">
      <c r="A62" s="685"/>
      <c r="B62" s="686"/>
      <c r="C62" s="1466" t="s">
        <v>458</v>
      </c>
      <c r="D62" s="1467"/>
      <c r="E62" s="687">
        <v>43.76</v>
      </c>
      <c r="F62" s="687">
        <v>1.7000000000000001E-2</v>
      </c>
      <c r="G62" s="688">
        <v>-6.3E-2</v>
      </c>
      <c r="H62" s="689">
        <v>43.713999999999999</v>
      </c>
    </row>
    <row r="63" spans="1:29" ht="31.5" customHeight="1">
      <c r="A63" s="685"/>
      <c r="B63" s="1446" t="s">
        <v>459</v>
      </c>
      <c r="C63" s="1446"/>
      <c r="D63" s="1447"/>
      <c r="E63" s="687">
        <v>-15.33</v>
      </c>
      <c r="F63" s="687">
        <v>0.52900000000000003</v>
      </c>
      <c r="G63" s="703">
        <v>0</v>
      </c>
      <c r="H63" s="689">
        <v>-14.801</v>
      </c>
    </row>
    <row r="64" spans="1:29" ht="26.25" customHeight="1">
      <c r="A64" s="685"/>
      <c r="B64" s="686"/>
      <c r="C64" s="1466" t="s">
        <v>460</v>
      </c>
      <c r="D64" s="1467"/>
      <c r="E64" s="687">
        <v>-15.33</v>
      </c>
      <c r="F64" s="687">
        <v>0</v>
      </c>
      <c r="G64" s="688">
        <v>0</v>
      </c>
      <c r="H64" s="689">
        <v>-15.33</v>
      </c>
    </row>
    <row r="65" spans="1:29" ht="27.75" customHeight="1">
      <c r="A65" s="685"/>
      <c r="B65" s="686"/>
      <c r="C65" s="1466" t="s">
        <v>461</v>
      </c>
      <c r="D65" s="1467"/>
      <c r="E65" s="687">
        <v>0</v>
      </c>
      <c r="F65" s="687">
        <v>0.52900000000000003</v>
      </c>
      <c r="G65" s="688">
        <v>0</v>
      </c>
      <c r="H65" s="689">
        <v>0.52900000000000003</v>
      </c>
    </row>
    <row r="66" spans="1:29" ht="15" customHeight="1">
      <c r="A66" s="685"/>
      <c r="B66" s="1446" t="s">
        <v>462</v>
      </c>
      <c r="C66" s="1446"/>
      <c r="D66" s="1447"/>
      <c r="E66" s="687">
        <v>1.4019999999999999</v>
      </c>
      <c r="F66" s="687">
        <v>0.27700000000000002</v>
      </c>
      <c r="G66" s="687">
        <v>0.48</v>
      </c>
      <c r="H66" s="689">
        <v>2.1589999999999998</v>
      </c>
    </row>
    <row r="67" spans="1:29" ht="30" customHeight="1" thickBot="1">
      <c r="A67" s="694"/>
      <c r="B67" s="1460" t="s">
        <v>463</v>
      </c>
      <c r="C67" s="1460"/>
      <c r="D67" s="1461"/>
      <c r="E67" s="695">
        <v>3.2469999999999999</v>
      </c>
      <c r="F67" s="695">
        <v>0.108</v>
      </c>
      <c r="G67" s="696">
        <v>0</v>
      </c>
      <c r="H67" s="697">
        <v>3.355</v>
      </c>
    </row>
    <row r="68" spans="1:29" s="620" customFormat="1" ht="28.5" customHeight="1" thickBot="1">
      <c r="A68" s="1468" t="s">
        <v>509</v>
      </c>
      <c r="B68" s="1469"/>
      <c r="C68" s="1469"/>
      <c r="D68" s="1470"/>
      <c r="E68" s="678">
        <v>0</v>
      </c>
      <c r="F68" s="678">
        <v>0</v>
      </c>
      <c r="G68" s="679">
        <v>0</v>
      </c>
      <c r="H68" s="680">
        <v>0</v>
      </c>
      <c r="J68" s="627"/>
      <c r="K68" s="627"/>
      <c r="L68" s="627"/>
      <c r="M68" s="627"/>
      <c r="N68" s="627"/>
      <c r="O68" s="627"/>
      <c r="P68" s="627"/>
      <c r="Q68" s="627"/>
      <c r="R68" s="627"/>
      <c r="S68" s="627"/>
      <c r="T68" s="627"/>
      <c r="U68" s="627"/>
      <c r="V68" s="627"/>
      <c r="W68" s="627"/>
      <c r="X68" s="627"/>
      <c r="Y68" s="627"/>
      <c r="Z68" s="627"/>
      <c r="AA68" s="627"/>
      <c r="AB68" s="627"/>
      <c r="AC68" s="627"/>
    </row>
    <row r="69" spans="1:29" s="620" customFormat="1" ht="15" customHeight="1" thickBot="1">
      <c r="A69" s="1468" t="s">
        <v>465</v>
      </c>
      <c r="B69" s="1469"/>
      <c r="C69" s="1469"/>
      <c r="D69" s="1470"/>
      <c r="E69" s="678">
        <v>242.17699999999999</v>
      </c>
      <c r="F69" s="678">
        <v>75.144999999999996</v>
      </c>
      <c r="G69" s="679">
        <v>16.067</v>
      </c>
      <c r="H69" s="680">
        <v>333.38900000000001</v>
      </c>
      <c r="J69" s="627"/>
      <c r="K69" s="627"/>
      <c r="L69" s="627"/>
      <c r="M69" s="627"/>
      <c r="N69" s="627"/>
      <c r="O69" s="627"/>
      <c r="P69" s="627"/>
      <c r="Q69" s="627"/>
      <c r="R69" s="627"/>
      <c r="S69" s="627"/>
      <c r="T69" s="627"/>
      <c r="U69" s="627"/>
      <c r="V69" s="627"/>
      <c r="W69" s="627"/>
      <c r="X69" s="627"/>
      <c r="Y69" s="627"/>
      <c r="Z69" s="627"/>
      <c r="AA69" s="627"/>
      <c r="AB69" s="627"/>
      <c r="AC69" s="627"/>
    </row>
    <row r="70" spans="1:29">
      <c r="A70" s="681"/>
      <c r="B70" s="1456" t="s">
        <v>466</v>
      </c>
      <c r="C70" s="1456"/>
      <c r="D70" s="1457"/>
      <c r="E70" s="682">
        <v>233.60599999999999</v>
      </c>
      <c r="F70" s="682">
        <v>-39.234999999999999</v>
      </c>
      <c r="G70" s="683">
        <v>12.974</v>
      </c>
      <c r="H70" s="684">
        <v>207.34499999999997</v>
      </c>
    </row>
    <row r="71" spans="1:29">
      <c r="A71" s="685"/>
      <c r="B71" s="1441" t="s">
        <v>467</v>
      </c>
      <c r="C71" s="1441"/>
      <c r="D71" s="1442"/>
      <c r="E71" s="687">
        <v>-16.670000000000002</v>
      </c>
      <c r="F71" s="687">
        <v>112.352</v>
      </c>
      <c r="G71" s="688">
        <v>2.9569999999999999</v>
      </c>
      <c r="H71" s="689">
        <v>98.638999999999996</v>
      </c>
    </row>
    <row r="72" spans="1:29" ht="13.5" thickBot="1">
      <c r="A72" s="694"/>
      <c r="B72" s="1458" t="s">
        <v>468</v>
      </c>
      <c r="C72" s="1471"/>
      <c r="D72" s="1459"/>
      <c r="E72" s="695">
        <v>25.241</v>
      </c>
      <c r="F72" s="695">
        <v>2.028</v>
      </c>
      <c r="G72" s="696">
        <v>0.13600000000000001</v>
      </c>
      <c r="H72" s="697">
        <v>27.404999999999998</v>
      </c>
    </row>
    <row r="73" spans="1:29" s="620" customFormat="1" ht="15" customHeight="1" thickBot="1">
      <c r="A73" s="1435" t="s">
        <v>469</v>
      </c>
      <c r="B73" s="1436"/>
      <c r="C73" s="1436"/>
      <c r="D73" s="1437"/>
      <c r="E73" s="678">
        <v>507.64699999999999</v>
      </c>
      <c r="F73" s="678">
        <v>112.041</v>
      </c>
      <c r="G73" s="679">
        <v>95.748999999999995</v>
      </c>
      <c r="H73" s="680">
        <v>715.43700000000001</v>
      </c>
      <c r="J73" s="627"/>
      <c r="K73" s="627"/>
      <c r="L73" s="627"/>
      <c r="M73" s="627"/>
      <c r="N73" s="627"/>
      <c r="O73" s="627"/>
      <c r="P73" s="627"/>
      <c r="Q73" s="627"/>
      <c r="R73" s="627"/>
      <c r="S73" s="627"/>
      <c r="T73" s="627"/>
      <c r="U73" s="627"/>
      <c r="V73" s="627"/>
      <c r="W73" s="627"/>
      <c r="X73" s="627"/>
      <c r="Y73" s="627"/>
      <c r="Z73" s="627"/>
      <c r="AA73" s="627"/>
      <c r="AB73" s="627"/>
      <c r="AC73" s="627"/>
    </row>
    <row r="74" spans="1:29" ht="12.75" customHeight="1">
      <c r="A74" s="681"/>
      <c r="B74" s="1472" t="s">
        <v>470</v>
      </c>
      <c r="C74" s="1473"/>
      <c r="D74" s="1474"/>
      <c r="E74" s="682">
        <v>14.298</v>
      </c>
      <c r="F74" s="682">
        <v>8.9749999999999996</v>
      </c>
      <c r="G74" s="683">
        <v>3.7999999999999999E-2</v>
      </c>
      <c r="H74" s="684">
        <v>23.311</v>
      </c>
    </row>
    <row r="75" spans="1:29" ht="27" customHeight="1">
      <c r="A75" s="685"/>
      <c r="B75" s="1446" t="s">
        <v>471</v>
      </c>
      <c r="C75" s="1446"/>
      <c r="D75" s="1447"/>
      <c r="E75" s="687">
        <v>17.286000000000001</v>
      </c>
      <c r="F75" s="687">
        <v>0</v>
      </c>
      <c r="G75" s="688">
        <v>0</v>
      </c>
      <c r="H75" s="689">
        <v>17.286000000000001</v>
      </c>
    </row>
    <row r="76" spans="1:29">
      <c r="A76" s="685"/>
      <c r="B76" s="1441" t="s">
        <v>472</v>
      </c>
      <c r="C76" s="1441"/>
      <c r="D76" s="1442"/>
      <c r="E76" s="687">
        <v>13.259</v>
      </c>
      <c r="F76" s="687">
        <v>3.1429999999999998</v>
      </c>
      <c r="G76" s="688">
        <v>3.0000000000000001E-3</v>
      </c>
      <c r="H76" s="689">
        <v>16.405000000000001</v>
      </c>
    </row>
    <row r="77" spans="1:29" ht="30" customHeight="1">
      <c r="A77" s="685"/>
      <c r="B77" s="1446" t="s">
        <v>473</v>
      </c>
      <c r="C77" s="1446"/>
      <c r="D77" s="1447"/>
      <c r="E77" s="687">
        <v>204.83099999999999</v>
      </c>
      <c r="F77" s="687">
        <v>47.293999999999997</v>
      </c>
      <c r="G77" s="688">
        <v>68.518000000000001</v>
      </c>
      <c r="H77" s="689">
        <v>320.64300000000003</v>
      </c>
    </row>
    <row r="78" spans="1:29">
      <c r="A78" s="685"/>
      <c r="B78" s="1441" t="s">
        <v>474</v>
      </c>
      <c r="C78" s="1441"/>
      <c r="D78" s="1442"/>
      <c r="E78" s="687">
        <v>0.16900000000000001</v>
      </c>
      <c r="F78" s="687">
        <v>0.68</v>
      </c>
      <c r="G78" s="688">
        <v>0</v>
      </c>
      <c r="H78" s="689">
        <v>0.84900000000000009</v>
      </c>
    </row>
    <row r="79" spans="1:29">
      <c r="A79" s="685"/>
      <c r="B79" s="1441" t="s">
        <v>475</v>
      </c>
      <c r="C79" s="1441"/>
      <c r="D79" s="1442"/>
      <c r="E79" s="687">
        <v>148.07400000000001</v>
      </c>
      <c r="F79" s="687">
        <v>39.658999999999999</v>
      </c>
      <c r="G79" s="688">
        <v>18.234000000000002</v>
      </c>
      <c r="H79" s="689">
        <v>205.96700000000001</v>
      </c>
    </row>
    <row r="80" spans="1:29" ht="12.75" customHeight="1" thickBot="1">
      <c r="A80" s="685"/>
      <c r="B80" s="1466" t="s">
        <v>476</v>
      </c>
      <c r="C80" s="1478"/>
      <c r="D80" s="1467"/>
      <c r="E80" s="687">
        <v>109.60899999999999</v>
      </c>
      <c r="F80" s="687">
        <v>12.17</v>
      </c>
      <c r="G80" s="688">
        <v>8.8179999999999996</v>
      </c>
      <c r="H80" s="689">
        <v>130.59700000000001</v>
      </c>
    </row>
    <row r="81" spans="1:29" ht="15.75" hidden="1" customHeight="1" thickBot="1">
      <c r="A81" s="694"/>
      <c r="B81" s="1479" t="s">
        <v>477</v>
      </c>
      <c r="C81" s="1480"/>
      <c r="D81" s="1481"/>
      <c r="E81" s="695"/>
      <c r="F81" s="695"/>
      <c r="G81" s="696"/>
      <c r="H81" s="697"/>
    </row>
    <row r="82" spans="1:29" s="620" customFormat="1" ht="30.75" customHeight="1" thickBot="1">
      <c r="A82" s="1468" t="s">
        <v>478</v>
      </c>
      <c r="B82" s="1469"/>
      <c r="C82" s="1469"/>
      <c r="D82" s="1470"/>
      <c r="E82" s="678">
        <v>-2519.8029999999999</v>
      </c>
      <c r="F82" s="678">
        <v>-228.98099999999999</v>
      </c>
      <c r="G82" s="704">
        <v>-151.12200000000001</v>
      </c>
      <c r="H82" s="680">
        <v>-2899.9059999999995</v>
      </c>
      <c r="J82" s="627"/>
      <c r="K82" s="627"/>
      <c r="L82" s="627"/>
      <c r="M82" s="627"/>
      <c r="N82" s="627"/>
      <c r="O82" s="627"/>
      <c r="P82" s="627"/>
      <c r="Q82" s="627"/>
      <c r="R82" s="627"/>
      <c r="S82" s="627"/>
      <c r="T82" s="627"/>
      <c r="U82" s="627"/>
      <c r="V82" s="627"/>
      <c r="W82" s="627"/>
      <c r="X82" s="627"/>
      <c r="Y82" s="627"/>
      <c r="Z82" s="627"/>
      <c r="AA82" s="627"/>
      <c r="AB82" s="627"/>
      <c r="AC82" s="627"/>
    </row>
    <row r="83" spans="1:29" ht="25.5" customHeight="1">
      <c r="A83" s="681"/>
      <c r="B83" s="1472" t="s">
        <v>479</v>
      </c>
      <c r="C83" s="1473"/>
      <c r="D83" s="1474"/>
      <c r="E83" s="682">
        <v>-5220.3149999999996</v>
      </c>
      <c r="F83" s="682">
        <v>-628.798</v>
      </c>
      <c r="G83" s="705">
        <v>-265.61900000000003</v>
      </c>
      <c r="H83" s="684">
        <v>-6114.7319999999991</v>
      </c>
    </row>
    <row r="84" spans="1:29" ht="27" customHeight="1">
      <c r="A84" s="685"/>
      <c r="B84" s="686"/>
      <c r="C84" s="1446" t="s">
        <v>480</v>
      </c>
      <c r="D84" s="1447"/>
      <c r="E84" s="687">
        <v>-5140.183</v>
      </c>
      <c r="F84" s="687">
        <v>-618.67200000000003</v>
      </c>
      <c r="G84" s="706">
        <v>-265.61900000000003</v>
      </c>
      <c r="H84" s="689">
        <v>-6024.4739999999993</v>
      </c>
    </row>
    <row r="85" spans="1:29" ht="27" customHeight="1">
      <c r="A85" s="685"/>
      <c r="B85" s="686"/>
      <c r="C85" s="1446" t="s">
        <v>481</v>
      </c>
      <c r="D85" s="1447"/>
      <c r="E85" s="687">
        <v>-80.132000000000005</v>
      </c>
      <c r="F85" s="687">
        <v>-10.125999999999999</v>
      </c>
      <c r="G85" s="706">
        <v>0</v>
      </c>
      <c r="H85" s="689">
        <v>-90.25800000000001</v>
      </c>
    </row>
    <row r="86" spans="1:29" ht="29.25" customHeight="1">
      <c r="A86" s="685"/>
      <c r="B86" s="1446" t="s">
        <v>482</v>
      </c>
      <c r="C86" s="1446"/>
      <c r="D86" s="1447"/>
      <c r="E86" s="687">
        <v>2700.5120000000002</v>
      </c>
      <c r="F86" s="687">
        <v>399.81700000000001</v>
      </c>
      <c r="G86" s="703">
        <v>114.497</v>
      </c>
      <c r="H86" s="689">
        <v>3214.826</v>
      </c>
    </row>
    <row r="87" spans="1:29" ht="29.25" customHeight="1">
      <c r="A87" s="685"/>
      <c r="B87" s="686"/>
      <c r="C87" s="1446" t="s">
        <v>483</v>
      </c>
      <c r="D87" s="1447"/>
      <c r="E87" s="687">
        <v>2615.8429999999998</v>
      </c>
      <c r="F87" s="687">
        <v>397.67099999999999</v>
      </c>
      <c r="G87" s="688">
        <v>113.432</v>
      </c>
      <c r="H87" s="689">
        <v>3126.9459999999995</v>
      </c>
    </row>
    <row r="88" spans="1:29" ht="28.5" customHeight="1" thickBot="1">
      <c r="A88" s="685"/>
      <c r="B88" s="686"/>
      <c r="C88" s="1446" t="s">
        <v>484</v>
      </c>
      <c r="D88" s="1447"/>
      <c r="E88" s="687">
        <v>84.668999999999997</v>
      </c>
      <c r="F88" s="687">
        <v>2.1459999999999999</v>
      </c>
      <c r="G88" s="688">
        <v>1.0649999999999999</v>
      </c>
      <c r="H88" s="689">
        <v>87.88</v>
      </c>
    </row>
    <row r="89" spans="1:29" s="620" customFormat="1" ht="29.25" customHeight="1" thickBot="1">
      <c r="A89" s="1468" t="s">
        <v>486</v>
      </c>
      <c r="B89" s="1469"/>
      <c r="C89" s="1469"/>
      <c r="D89" s="1470"/>
      <c r="E89" s="678">
        <v>-127.468</v>
      </c>
      <c r="F89" s="678">
        <v>-150.67099999999999</v>
      </c>
      <c r="G89" s="679">
        <v>-7.4169999999999998</v>
      </c>
      <c r="H89" s="680">
        <v>-285.55599999999998</v>
      </c>
      <c r="J89" s="627"/>
      <c r="K89" s="627"/>
      <c r="L89" s="627"/>
      <c r="M89" s="627"/>
      <c r="N89" s="627"/>
      <c r="O89" s="627"/>
      <c r="P89" s="627"/>
      <c r="Q89" s="627"/>
      <c r="R89" s="627"/>
      <c r="S89" s="627"/>
      <c r="T89" s="627"/>
      <c r="U89" s="627"/>
      <c r="V89" s="627"/>
      <c r="W89" s="627"/>
      <c r="X89" s="627"/>
      <c r="Y89" s="627"/>
      <c r="Z89" s="627"/>
      <c r="AA89" s="627"/>
      <c r="AB89" s="627"/>
      <c r="AC89" s="627"/>
    </row>
    <row r="90" spans="1:29" ht="28.5" customHeight="1" thickBot="1">
      <c r="A90" s="707"/>
      <c r="B90" s="1485" t="s">
        <v>487</v>
      </c>
      <c r="C90" s="1485"/>
      <c r="D90" s="1486"/>
      <c r="E90" s="708">
        <v>-127.468</v>
      </c>
      <c r="F90" s="708">
        <v>-150.72399999999999</v>
      </c>
      <c r="G90" s="709">
        <v>-7.4169999999999998</v>
      </c>
      <c r="H90" s="710">
        <v>-285.60899999999998</v>
      </c>
    </row>
    <row r="91" spans="1:29" s="620" customFormat="1" ht="13.5" thickBot="1">
      <c r="A91" s="1475" t="s">
        <v>489</v>
      </c>
      <c r="B91" s="1476"/>
      <c r="C91" s="1476"/>
      <c r="D91" s="1477"/>
      <c r="E91" s="678">
        <v>-1238.0239999999999</v>
      </c>
      <c r="F91" s="678">
        <v>-672.68</v>
      </c>
      <c r="G91" s="679">
        <v>-161.49</v>
      </c>
      <c r="H91" s="680">
        <v>-2072.1939999999995</v>
      </c>
      <c r="J91" s="627"/>
      <c r="K91" s="627"/>
      <c r="L91" s="627"/>
      <c r="M91" s="627"/>
      <c r="N91" s="627"/>
      <c r="O91" s="627"/>
      <c r="P91" s="627"/>
      <c r="Q91" s="627"/>
      <c r="R91" s="627"/>
      <c r="S91" s="627"/>
      <c r="T91" s="627"/>
      <c r="U91" s="627"/>
      <c r="V91" s="627"/>
      <c r="W91" s="627"/>
      <c r="X91" s="627"/>
      <c r="Y91" s="627"/>
      <c r="Z91" s="627"/>
      <c r="AA91" s="627"/>
      <c r="AB91" s="627"/>
      <c r="AC91" s="627"/>
    </row>
    <row r="92" spans="1:29" s="620" customFormat="1" ht="15.75" customHeight="1" thickBot="1">
      <c r="A92" s="700" t="s">
        <v>490</v>
      </c>
      <c r="B92" s="701"/>
      <c r="C92" s="701"/>
      <c r="D92" s="702"/>
      <c r="E92" s="678">
        <v>-274.99299999999999</v>
      </c>
      <c r="F92" s="678">
        <v>-187.977</v>
      </c>
      <c r="G92" s="679">
        <v>-42.805</v>
      </c>
      <c r="H92" s="680">
        <v>-505.77500000000003</v>
      </c>
      <c r="J92" s="627"/>
      <c r="K92" s="627"/>
      <c r="L92" s="627"/>
      <c r="M92" s="627"/>
      <c r="N92" s="627"/>
      <c r="O92" s="627"/>
      <c r="P92" s="627"/>
      <c r="Q92" s="627"/>
      <c r="R92" s="627"/>
      <c r="S92" s="627"/>
      <c r="T92" s="627"/>
      <c r="U92" s="627"/>
      <c r="V92" s="627"/>
      <c r="W92" s="627"/>
      <c r="X92" s="627"/>
      <c r="Y92" s="627"/>
      <c r="Z92" s="627"/>
      <c r="AA92" s="627"/>
      <c r="AB92" s="627"/>
      <c r="AC92" s="627"/>
    </row>
    <row r="93" spans="1:29" s="620" customFormat="1" ht="15.75" customHeight="1" thickBot="1">
      <c r="A93" s="1475" t="s">
        <v>491</v>
      </c>
      <c r="B93" s="1476"/>
      <c r="C93" s="1476"/>
      <c r="D93" s="1477"/>
      <c r="E93" s="678">
        <v>-1650.6369999999999</v>
      </c>
      <c r="F93" s="678">
        <v>-888.63300000000004</v>
      </c>
      <c r="G93" s="711">
        <v>-223.63300000000001</v>
      </c>
      <c r="H93" s="680">
        <v>-2762.9029999999998</v>
      </c>
      <c r="J93" s="627"/>
      <c r="K93" s="627"/>
      <c r="L93" s="627"/>
      <c r="M93" s="627"/>
      <c r="N93" s="627"/>
      <c r="O93" s="627"/>
      <c r="P93" s="627"/>
      <c r="Q93" s="627"/>
      <c r="R93" s="627"/>
      <c r="S93" s="627"/>
      <c r="T93" s="627"/>
      <c r="U93" s="627"/>
      <c r="V93" s="627"/>
      <c r="W93" s="627"/>
      <c r="X93" s="627"/>
      <c r="Y93" s="627"/>
      <c r="Z93" s="627"/>
      <c r="AA93" s="627"/>
      <c r="AB93" s="627"/>
      <c r="AC93" s="627"/>
    </row>
    <row r="94" spans="1:29">
      <c r="A94" s="681"/>
      <c r="B94" s="1456" t="s">
        <v>516</v>
      </c>
      <c r="C94" s="1456"/>
      <c r="D94" s="1457"/>
      <c r="E94" s="682">
        <v>-899.99800000000005</v>
      </c>
      <c r="F94" s="682">
        <v>-628.63199999999995</v>
      </c>
      <c r="G94" s="683">
        <v>-186.17400000000001</v>
      </c>
      <c r="H94" s="684">
        <v>-1714.8040000000001</v>
      </c>
    </row>
    <row r="95" spans="1:29">
      <c r="A95" s="685"/>
      <c r="B95" s="1441" t="s">
        <v>493</v>
      </c>
      <c r="C95" s="1441"/>
      <c r="D95" s="1442"/>
      <c r="E95" s="687">
        <v>-494.16300000000001</v>
      </c>
      <c r="F95" s="687">
        <v>-125.959</v>
      </c>
      <c r="G95" s="688">
        <v>-27.774000000000001</v>
      </c>
      <c r="H95" s="689">
        <v>-647.89600000000007</v>
      </c>
    </row>
    <row r="96" spans="1:29" ht="28.5" customHeight="1">
      <c r="A96" s="685"/>
      <c r="B96" s="1466" t="s">
        <v>494</v>
      </c>
      <c r="C96" s="1478"/>
      <c r="D96" s="1467"/>
      <c r="E96" s="687">
        <v>-0.77500000000000002</v>
      </c>
      <c r="F96" s="687">
        <v>0</v>
      </c>
      <c r="G96" s="688">
        <v>0</v>
      </c>
      <c r="H96" s="689">
        <v>-0.77500000000000002</v>
      </c>
    </row>
    <row r="97" spans="1:29" ht="12.75" customHeight="1">
      <c r="A97" s="685"/>
      <c r="B97" s="1446" t="s">
        <v>495</v>
      </c>
      <c r="C97" s="1446"/>
      <c r="D97" s="1447"/>
      <c r="E97" s="687">
        <v>-160.047</v>
      </c>
      <c r="F97" s="687">
        <v>-45.881999999999998</v>
      </c>
      <c r="G97" s="688">
        <v>-3.5249999999999999</v>
      </c>
      <c r="H97" s="689">
        <v>-209.45400000000001</v>
      </c>
    </row>
    <row r="98" spans="1:29">
      <c r="A98" s="685"/>
      <c r="B98" s="1441" t="s">
        <v>496</v>
      </c>
      <c r="C98" s="1441"/>
      <c r="D98" s="1442"/>
      <c r="E98" s="687">
        <v>-35.991999999999997</v>
      </c>
      <c r="F98" s="687">
        <v>-12.237</v>
      </c>
      <c r="G98" s="688">
        <v>0</v>
      </c>
      <c r="H98" s="689">
        <v>-48.228999999999999</v>
      </c>
    </row>
    <row r="99" spans="1:29">
      <c r="A99" s="685"/>
      <c r="B99" s="1441" t="s">
        <v>497</v>
      </c>
      <c r="C99" s="1441"/>
      <c r="D99" s="1442"/>
      <c r="E99" s="687">
        <v>-59.491999999999997</v>
      </c>
      <c r="F99" s="687">
        <v>-67.31</v>
      </c>
      <c r="G99" s="688">
        <v>-5.4089999999999998</v>
      </c>
      <c r="H99" s="689">
        <v>-132.21099999999998</v>
      </c>
    </row>
    <row r="100" spans="1:29" ht="13.5" customHeight="1" thickBot="1">
      <c r="A100" s="694"/>
      <c r="B100" s="1492" t="s">
        <v>498</v>
      </c>
      <c r="C100" s="1492"/>
      <c r="D100" s="1493"/>
      <c r="E100" s="712">
        <v>-0.17</v>
      </c>
      <c r="F100" s="695">
        <v>-8.6129999999999995</v>
      </c>
      <c r="G100" s="696">
        <v>-0.751</v>
      </c>
      <c r="H100" s="697">
        <v>-9.5339999999999989</v>
      </c>
    </row>
    <row r="101" spans="1:29" s="620" customFormat="1" ht="13.5" hidden="1" thickBot="1">
      <c r="A101" s="1435" t="s">
        <v>517</v>
      </c>
      <c r="B101" s="1436"/>
      <c r="C101" s="1436"/>
      <c r="D101" s="1437"/>
      <c r="E101" s="680"/>
      <c r="F101" s="680"/>
      <c r="G101" s="680"/>
      <c r="H101" s="680"/>
      <c r="I101" s="628"/>
      <c r="J101" s="627"/>
      <c r="K101" s="627"/>
      <c r="L101" s="627"/>
      <c r="M101" s="627"/>
      <c r="N101" s="627"/>
      <c r="O101" s="627"/>
      <c r="P101" s="627"/>
      <c r="Q101" s="627"/>
      <c r="R101" s="627"/>
      <c r="S101" s="627"/>
      <c r="T101" s="627"/>
      <c r="U101" s="627"/>
      <c r="V101" s="627"/>
      <c r="W101" s="627"/>
      <c r="X101" s="627"/>
      <c r="Y101" s="627"/>
      <c r="Z101" s="627"/>
      <c r="AA101" s="627"/>
      <c r="AB101" s="627"/>
      <c r="AC101" s="627"/>
    </row>
    <row r="102" spans="1:29" ht="13.5" hidden="1" thickBot="1">
      <c r="A102" s="1436" t="s">
        <v>518</v>
      </c>
      <c r="B102" s="1436"/>
      <c r="C102" s="1436"/>
      <c r="D102" s="1482"/>
      <c r="E102" s="677"/>
      <c r="F102" s="677"/>
      <c r="G102" s="677"/>
      <c r="H102" s="677"/>
    </row>
    <row r="103" spans="1:29" ht="13.5" thickBot="1">
      <c r="A103" s="1436" t="s">
        <v>533</v>
      </c>
      <c r="B103" s="1436"/>
      <c r="C103" s="1436"/>
      <c r="D103" s="1437"/>
      <c r="E103" s="677">
        <v>467.57600000000002</v>
      </c>
      <c r="F103" s="677">
        <v>93.34</v>
      </c>
      <c r="G103" s="677">
        <v>-209.5</v>
      </c>
      <c r="H103" s="677">
        <v>351.41600000000005</v>
      </c>
    </row>
    <row r="104" spans="1:29">
      <c r="B104" s="1420" t="s">
        <v>515</v>
      </c>
      <c r="C104" s="1420"/>
      <c r="D104" s="1420"/>
      <c r="E104" s="1420"/>
      <c r="F104" s="1420"/>
      <c r="G104" s="634"/>
      <c r="H104" s="634"/>
    </row>
    <row r="105" spans="1:29">
      <c r="B105" s="1487"/>
      <c r="C105" s="1487"/>
      <c r="D105" s="1487"/>
      <c r="E105" s="1487"/>
      <c r="F105" s="1487"/>
      <c r="G105" s="1487"/>
      <c r="H105" s="1487"/>
    </row>
    <row r="111" spans="1:29">
      <c r="D111" s="621"/>
    </row>
  </sheetData>
  <mergeCells count="101">
    <mergeCell ref="A3:H3"/>
    <mergeCell ref="G4:H4"/>
    <mergeCell ref="A5:D6"/>
    <mergeCell ref="E5:H5"/>
    <mergeCell ref="A7:D7"/>
    <mergeCell ref="B8:D8"/>
    <mergeCell ref="B15:D15"/>
    <mergeCell ref="C16:D16"/>
    <mergeCell ref="C17:D17"/>
    <mergeCell ref="C18:D18"/>
    <mergeCell ref="C19:D19"/>
    <mergeCell ref="C20:D20"/>
    <mergeCell ref="C9:D9"/>
    <mergeCell ref="C10:D10"/>
    <mergeCell ref="B11:D11"/>
    <mergeCell ref="C12:D12"/>
    <mergeCell ref="C13:D13"/>
    <mergeCell ref="B14:D14"/>
    <mergeCell ref="C27:D27"/>
    <mergeCell ref="C28:D28"/>
    <mergeCell ref="B29:D29"/>
    <mergeCell ref="A30:D30"/>
    <mergeCell ref="B31:D31"/>
    <mergeCell ref="C32:D32"/>
    <mergeCell ref="C21:D21"/>
    <mergeCell ref="B22:D22"/>
    <mergeCell ref="C23:D23"/>
    <mergeCell ref="C24:D24"/>
    <mergeCell ref="B25:D25"/>
    <mergeCell ref="C26:D26"/>
    <mergeCell ref="B39:D39"/>
    <mergeCell ref="C40:D40"/>
    <mergeCell ref="C41:D41"/>
    <mergeCell ref="C42:D42"/>
    <mergeCell ref="C43:D43"/>
    <mergeCell ref="C44:D44"/>
    <mergeCell ref="C33:D33"/>
    <mergeCell ref="B34:D34"/>
    <mergeCell ref="C35:D35"/>
    <mergeCell ref="C36:D36"/>
    <mergeCell ref="C37:D37"/>
    <mergeCell ref="B38:D38"/>
    <mergeCell ref="C51:D51"/>
    <mergeCell ref="C52:D52"/>
    <mergeCell ref="C53:D53"/>
    <mergeCell ref="C54:D54"/>
    <mergeCell ref="A55:D55"/>
    <mergeCell ref="B57:D57"/>
    <mergeCell ref="C45:D45"/>
    <mergeCell ref="B46:D46"/>
    <mergeCell ref="C47:D47"/>
    <mergeCell ref="C48:D48"/>
    <mergeCell ref="B49:D49"/>
    <mergeCell ref="C50:D50"/>
    <mergeCell ref="C64:D64"/>
    <mergeCell ref="C65:D65"/>
    <mergeCell ref="B66:D66"/>
    <mergeCell ref="B67:D67"/>
    <mergeCell ref="A68:D68"/>
    <mergeCell ref="A69:D69"/>
    <mergeCell ref="B58:D58"/>
    <mergeCell ref="A59:D59"/>
    <mergeCell ref="B60:D60"/>
    <mergeCell ref="C61:D61"/>
    <mergeCell ref="C62:D62"/>
    <mergeCell ref="B63:D63"/>
    <mergeCell ref="B76:D76"/>
    <mergeCell ref="B77:D77"/>
    <mergeCell ref="B78:D78"/>
    <mergeCell ref="B79:D79"/>
    <mergeCell ref="B80:D80"/>
    <mergeCell ref="B81:D81"/>
    <mergeCell ref="B70:D70"/>
    <mergeCell ref="B71:D71"/>
    <mergeCell ref="B72:D72"/>
    <mergeCell ref="A73:D73"/>
    <mergeCell ref="B74:D74"/>
    <mergeCell ref="B75:D75"/>
    <mergeCell ref="C88:D88"/>
    <mergeCell ref="A89:D89"/>
    <mergeCell ref="B90:D90"/>
    <mergeCell ref="A91:D91"/>
    <mergeCell ref="A93:D93"/>
    <mergeCell ref="B94:D94"/>
    <mergeCell ref="A82:D82"/>
    <mergeCell ref="B83:D83"/>
    <mergeCell ref="C84:D84"/>
    <mergeCell ref="C85:D85"/>
    <mergeCell ref="B86:D86"/>
    <mergeCell ref="C87:D87"/>
    <mergeCell ref="A101:D101"/>
    <mergeCell ref="A102:D102"/>
    <mergeCell ref="A103:D103"/>
    <mergeCell ref="B104:F104"/>
    <mergeCell ref="B105:H105"/>
    <mergeCell ref="B95:D95"/>
    <mergeCell ref="B96:D96"/>
    <mergeCell ref="B97:D97"/>
    <mergeCell ref="B98:D98"/>
    <mergeCell ref="B99:D99"/>
    <mergeCell ref="B100:D100"/>
  </mergeCells>
  <pageMargins left="0.15748031496062992" right="0.15748031496062992" top="0.49" bottom="0.6" header="0.15748031496062992" footer="0.85"/>
  <pageSetup paperSize="9" scale="84" fitToHeight="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E121"/>
  <sheetViews>
    <sheetView zoomScale="90" zoomScaleNormal="90" workbookViewId="0">
      <selection activeCell="A115" sqref="A115:D115"/>
    </sheetView>
  </sheetViews>
  <sheetFormatPr defaultRowHeight="12.75"/>
  <cols>
    <col min="1" max="2" width="2.140625" style="371" customWidth="1"/>
    <col min="3" max="3" width="2.42578125" style="371" customWidth="1"/>
    <col min="4" max="4" width="65" style="371" customWidth="1"/>
    <col min="5" max="5" width="11.28515625" style="370" customWidth="1"/>
    <col min="6" max="6" width="11" style="370" customWidth="1"/>
    <col min="7" max="7" width="9.140625" style="370" customWidth="1"/>
    <col min="8" max="8" width="11.28515625" style="370" customWidth="1"/>
    <col min="9" max="31" width="9.140625" style="370"/>
    <col min="32" max="16384" width="9.140625" style="371"/>
  </cols>
  <sheetData>
    <row r="3" spans="1:9">
      <c r="A3" s="1496" t="s">
        <v>394</v>
      </c>
      <c r="B3" s="1496"/>
      <c r="C3" s="1496"/>
      <c r="D3" s="1496"/>
      <c r="E3" s="1496"/>
      <c r="F3" s="1496"/>
      <c r="G3" s="1496"/>
      <c r="H3" s="1496"/>
    </row>
    <row r="4" spans="1:9" ht="13.5" thickBot="1">
      <c r="A4" s="726"/>
      <c r="B4" s="726"/>
      <c r="C4" s="726"/>
      <c r="D4" s="726"/>
      <c r="G4" s="1513" t="s">
        <v>395</v>
      </c>
      <c r="H4" s="1513"/>
    </row>
    <row r="5" spans="1:9" ht="16.5" customHeight="1" thickBot="1">
      <c r="A5" s="1500" t="s">
        <v>394</v>
      </c>
      <c r="B5" s="1501"/>
      <c r="C5" s="1501"/>
      <c r="D5" s="1502"/>
      <c r="E5" s="1497" t="s">
        <v>573</v>
      </c>
      <c r="F5" s="1498"/>
      <c r="G5" s="1498"/>
      <c r="H5" s="1499"/>
    </row>
    <row r="6" spans="1:9" ht="33.75" customHeight="1" thickBot="1">
      <c r="A6" s="1503"/>
      <c r="B6" s="1504"/>
      <c r="C6" s="1504"/>
      <c r="D6" s="1505"/>
      <c r="E6" s="714" t="s">
        <v>569</v>
      </c>
      <c r="F6" s="715" t="s">
        <v>570</v>
      </c>
      <c r="G6" s="724" t="s">
        <v>571</v>
      </c>
      <c r="H6" s="725" t="s">
        <v>399</v>
      </c>
    </row>
    <row r="7" spans="1:9" ht="13.5" thickBot="1">
      <c r="A7" s="1435" t="s">
        <v>400</v>
      </c>
      <c r="B7" s="1436"/>
      <c r="C7" s="1436"/>
      <c r="D7" s="1437"/>
      <c r="E7" s="728">
        <v>10308.525</v>
      </c>
      <c r="F7" s="424">
        <v>3962.7959999999998</v>
      </c>
      <c r="G7" s="425">
        <v>687.36400000000003</v>
      </c>
      <c r="H7" s="426">
        <v>14958.684999999999</v>
      </c>
      <c r="I7" s="716"/>
    </row>
    <row r="8" spans="1:9">
      <c r="A8" s="384"/>
      <c r="B8" s="1438" t="s">
        <v>401</v>
      </c>
      <c r="C8" s="1439"/>
      <c r="D8" s="1440"/>
      <c r="E8" s="727">
        <v>4397.1239999999998</v>
      </c>
      <c r="F8" s="428">
        <v>1667.4580000000001</v>
      </c>
      <c r="G8" s="429">
        <v>335.52699999999999</v>
      </c>
      <c r="H8" s="430">
        <v>6400.1090000000004</v>
      </c>
      <c r="I8" s="716"/>
    </row>
    <row r="9" spans="1:9">
      <c r="A9" s="380"/>
      <c r="B9" s="686"/>
      <c r="C9" s="1441" t="s">
        <v>402</v>
      </c>
      <c r="D9" s="1442"/>
      <c r="E9" s="717">
        <v>4376.5450000000001</v>
      </c>
      <c r="F9" s="431">
        <v>1644.2909999999999</v>
      </c>
      <c r="G9" s="432">
        <v>335.07900000000001</v>
      </c>
      <c r="H9" s="433">
        <v>6355.915</v>
      </c>
      <c r="I9" s="716"/>
    </row>
    <row r="10" spans="1:9">
      <c r="A10" s="380"/>
      <c r="B10" s="686"/>
      <c r="C10" s="1441" t="s">
        <v>403</v>
      </c>
      <c r="D10" s="1442"/>
      <c r="E10" s="717">
        <v>20.579000000000001</v>
      </c>
      <c r="F10" s="431">
        <v>23.167000000000002</v>
      </c>
      <c r="G10" s="432">
        <v>0.44800000000000001</v>
      </c>
      <c r="H10" s="433">
        <v>44.194000000000003</v>
      </c>
      <c r="I10" s="716"/>
    </row>
    <row r="11" spans="1:9">
      <c r="A11" s="384"/>
      <c r="B11" s="1441" t="s">
        <v>404</v>
      </c>
      <c r="C11" s="1441"/>
      <c r="D11" s="1442"/>
      <c r="E11" s="717">
        <v>653.34699999999998</v>
      </c>
      <c r="F11" s="431">
        <v>429.56700000000001</v>
      </c>
      <c r="G11" s="432">
        <v>56.249000000000002</v>
      </c>
      <c r="H11" s="433">
        <v>1139.163</v>
      </c>
      <c r="I11" s="716"/>
    </row>
    <row r="12" spans="1:9">
      <c r="A12" s="380"/>
      <c r="B12" s="686"/>
      <c r="C12" s="1424" t="s">
        <v>405</v>
      </c>
      <c r="D12" s="1425"/>
      <c r="E12" s="717">
        <v>638.73800000000006</v>
      </c>
      <c r="F12" s="431">
        <v>422.05799999999999</v>
      </c>
      <c r="G12" s="432">
        <v>56.249000000000002</v>
      </c>
      <c r="H12" s="433">
        <v>1117.0450000000001</v>
      </c>
      <c r="I12" s="716"/>
    </row>
    <row r="13" spans="1:9">
      <c r="A13" s="380"/>
      <c r="B13" s="686"/>
      <c r="C13" s="1424" t="s">
        <v>406</v>
      </c>
      <c r="D13" s="1425"/>
      <c r="E13" s="717">
        <v>14.609</v>
      </c>
      <c r="F13" s="431">
        <v>7.5090000000000003</v>
      </c>
      <c r="G13" s="432">
        <v>0</v>
      </c>
      <c r="H13" s="433">
        <v>22.117999999999999</v>
      </c>
      <c r="I13" s="716"/>
    </row>
    <row r="14" spans="1:9" ht="12.75" hidden="1" customHeight="1">
      <c r="A14" s="380"/>
      <c r="B14" s="385"/>
      <c r="C14" s="385" t="s">
        <v>504</v>
      </c>
      <c r="D14" s="386"/>
      <c r="E14" s="717">
        <v>0</v>
      </c>
      <c r="F14" s="431">
        <v>0</v>
      </c>
      <c r="G14" s="432">
        <v>0</v>
      </c>
      <c r="H14" s="433">
        <v>0</v>
      </c>
      <c r="I14" s="716"/>
    </row>
    <row r="15" spans="1:9" ht="30" customHeight="1">
      <c r="A15" s="387"/>
      <c r="B15" s="1446" t="s">
        <v>408</v>
      </c>
      <c r="C15" s="1446"/>
      <c r="D15" s="1447"/>
      <c r="E15" s="717">
        <v>4.6669999999999998</v>
      </c>
      <c r="F15" s="431">
        <v>2.1520000000000001</v>
      </c>
      <c r="G15" s="432">
        <v>2.7559999999999998</v>
      </c>
      <c r="H15" s="433">
        <v>9.5749999999999993</v>
      </c>
      <c r="I15" s="716"/>
    </row>
    <row r="16" spans="1:9">
      <c r="A16" s="384"/>
      <c r="B16" s="1441" t="s">
        <v>409</v>
      </c>
      <c r="C16" s="1441"/>
      <c r="D16" s="1442"/>
      <c r="E16" s="717">
        <v>757.11699999999996</v>
      </c>
      <c r="F16" s="431">
        <v>348.05799999999999</v>
      </c>
      <c r="G16" s="432">
        <v>37.65</v>
      </c>
      <c r="H16" s="433">
        <v>1142.825</v>
      </c>
      <c r="I16" s="716"/>
    </row>
    <row r="17" spans="1:9">
      <c r="A17" s="380"/>
      <c r="B17" s="686"/>
      <c r="C17" s="1424" t="s">
        <v>410</v>
      </c>
      <c r="D17" s="1425"/>
      <c r="E17" s="717">
        <v>579.09799999999996</v>
      </c>
      <c r="F17" s="431">
        <v>207.33199999999999</v>
      </c>
      <c r="G17" s="432">
        <v>28.747</v>
      </c>
      <c r="H17" s="433">
        <v>815.17700000000002</v>
      </c>
      <c r="I17" s="716"/>
    </row>
    <row r="18" spans="1:9">
      <c r="A18" s="380"/>
      <c r="B18" s="686"/>
      <c r="C18" s="1424" t="s">
        <v>411</v>
      </c>
      <c r="D18" s="1425"/>
      <c r="E18" s="717">
        <v>173.083</v>
      </c>
      <c r="F18" s="431">
        <v>131.39699999999999</v>
      </c>
      <c r="G18" s="432">
        <v>3.2</v>
      </c>
      <c r="H18" s="433">
        <v>307.68</v>
      </c>
      <c r="I18" s="716"/>
    </row>
    <row r="19" spans="1:9">
      <c r="A19" s="380"/>
      <c r="B19" s="686"/>
      <c r="C19" s="1424" t="s">
        <v>412</v>
      </c>
      <c r="D19" s="1425"/>
      <c r="E19" s="717">
        <v>4.3650000000000002</v>
      </c>
      <c r="F19" s="431">
        <v>0</v>
      </c>
      <c r="G19" s="432">
        <v>0</v>
      </c>
      <c r="H19" s="433">
        <v>4.3650000000000002</v>
      </c>
      <c r="I19" s="716"/>
    </row>
    <row r="20" spans="1:9" hidden="1">
      <c r="A20" s="380"/>
      <c r="B20" s="385"/>
      <c r="C20" s="385" t="s">
        <v>565</v>
      </c>
      <c r="D20" s="386"/>
      <c r="E20" s="717">
        <v>0.221</v>
      </c>
      <c r="F20" s="431">
        <v>0.20599999999999999</v>
      </c>
      <c r="G20" s="432">
        <v>0</v>
      </c>
      <c r="H20" s="433">
        <v>0.42699999999999999</v>
      </c>
      <c r="I20" s="716"/>
    </row>
    <row r="21" spans="1:9" ht="12.75" hidden="1" customHeight="1">
      <c r="A21" s="380"/>
      <c r="B21" s="385"/>
      <c r="C21" s="385" t="s">
        <v>505</v>
      </c>
      <c r="D21" s="386"/>
      <c r="E21" s="717">
        <v>0</v>
      </c>
      <c r="F21" s="431">
        <v>0</v>
      </c>
      <c r="G21" s="431">
        <v>0</v>
      </c>
      <c r="H21" s="433">
        <v>0</v>
      </c>
      <c r="I21" s="716"/>
    </row>
    <row r="22" spans="1:9" ht="12.75" customHeight="1">
      <c r="A22" s="380"/>
      <c r="B22" s="385"/>
      <c r="C22" s="1424" t="s">
        <v>415</v>
      </c>
      <c r="D22" s="1425"/>
      <c r="E22" s="717">
        <v>0.35</v>
      </c>
      <c r="F22" s="431">
        <v>9.1229999999999993</v>
      </c>
      <c r="G22" s="432">
        <v>5.7030000000000003</v>
      </c>
      <c r="H22" s="433">
        <v>15.176</v>
      </c>
      <c r="I22" s="716"/>
    </row>
    <row r="23" spans="1:9">
      <c r="A23" s="380"/>
      <c r="B23" s="1424" t="s">
        <v>416</v>
      </c>
      <c r="C23" s="1448"/>
      <c r="D23" s="1425"/>
      <c r="E23" s="717">
        <v>3977.866</v>
      </c>
      <c r="F23" s="431">
        <v>1389.2819999999999</v>
      </c>
      <c r="G23" s="432">
        <v>240.34</v>
      </c>
      <c r="H23" s="433">
        <v>5607.4880000000003</v>
      </c>
      <c r="I23" s="716"/>
    </row>
    <row r="24" spans="1:9">
      <c r="A24" s="380"/>
      <c r="B24" s="686"/>
      <c r="C24" s="1449" t="s">
        <v>417</v>
      </c>
      <c r="D24" s="1450"/>
      <c r="E24" s="717">
        <v>9.3070000000000004</v>
      </c>
      <c r="F24" s="431">
        <v>239.33500000000001</v>
      </c>
      <c r="G24" s="432">
        <v>1.615</v>
      </c>
      <c r="H24" s="433">
        <v>250.25700000000001</v>
      </c>
      <c r="I24" s="716"/>
    </row>
    <row r="25" spans="1:9">
      <c r="A25" s="380"/>
      <c r="B25" s="686"/>
      <c r="C25" s="1424" t="s">
        <v>418</v>
      </c>
      <c r="D25" s="1425"/>
      <c r="E25" s="717">
        <v>3968.5590000000002</v>
      </c>
      <c r="F25" s="431">
        <v>1149.9469999999999</v>
      </c>
      <c r="G25" s="432">
        <v>238.72499999999999</v>
      </c>
      <c r="H25" s="433">
        <v>5357.2309999999998</v>
      </c>
      <c r="I25" s="716"/>
    </row>
    <row r="26" spans="1:9">
      <c r="A26" s="380"/>
      <c r="B26" s="1443" t="s">
        <v>419</v>
      </c>
      <c r="C26" s="1444"/>
      <c r="D26" s="1445"/>
      <c r="E26" s="717">
        <v>65.173000000000002</v>
      </c>
      <c r="F26" s="431">
        <v>32.831000000000003</v>
      </c>
      <c r="G26" s="432">
        <v>4.8000000000000001E-2</v>
      </c>
      <c r="H26" s="433">
        <v>98.052000000000007</v>
      </c>
      <c r="I26" s="716"/>
    </row>
    <row r="27" spans="1:9" ht="12.75" customHeight="1">
      <c r="A27" s="380"/>
      <c r="B27" s="385"/>
      <c r="C27" s="1451" t="s">
        <v>420</v>
      </c>
      <c r="D27" s="1452"/>
      <c r="E27" s="717">
        <v>19.663</v>
      </c>
      <c r="F27" s="431">
        <v>21.414999999999999</v>
      </c>
      <c r="G27" s="432">
        <v>0</v>
      </c>
      <c r="H27" s="433">
        <v>41.078000000000003</v>
      </c>
      <c r="I27" s="716"/>
    </row>
    <row r="28" spans="1:9" ht="12.75" hidden="1" customHeight="1">
      <c r="A28" s="380"/>
      <c r="B28" s="385"/>
      <c r="C28" s="1446" t="s">
        <v>423</v>
      </c>
      <c r="D28" s="1447"/>
      <c r="E28" s="717">
        <v>0</v>
      </c>
      <c r="F28" s="431">
        <v>0</v>
      </c>
      <c r="G28" s="432">
        <v>0</v>
      </c>
      <c r="H28" s="433">
        <v>0</v>
      </c>
      <c r="I28" s="716"/>
    </row>
    <row r="29" spans="1:9" ht="12.75" hidden="1" customHeight="1">
      <c r="A29" s="380"/>
      <c r="B29" s="385"/>
      <c r="C29" s="1494" t="s">
        <v>507</v>
      </c>
      <c r="D29" s="1495"/>
      <c r="E29" s="717">
        <v>0</v>
      </c>
      <c r="F29" s="431">
        <v>0</v>
      </c>
      <c r="G29" s="432">
        <v>0</v>
      </c>
      <c r="H29" s="433">
        <v>0</v>
      </c>
      <c r="I29" s="716"/>
    </row>
    <row r="30" spans="1:9" ht="12.75" customHeight="1">
      <c r="A30" s="380"/>
      <c r="B30" s="385"/>
      <c r="C30" s="1446" t="s">
        <v>423</v>
      </c>
      <c r="D30" s="1447"/>
      <c r="E30" s="717">
        <v>45.51</v>
      </c>
      <c r="F30" s="431">
        <v>11.086</v>
      </c>
      <c r="G30" s="432">
        <v>1.4999999999999999E-2</v>
      </c>
      <c r="H30" s="433">
        <v>56.610999999999997</v>
      </c>
      <c r="I30" s="716"/>
    </row>
    <row r="31" spans="1:9" hidden="1">
      <c r="A31" s="380"/>
      <c r="B31" s="385"/>
      <c r="C31" s="385" t="s">
        <v>566</v>
      </c>
      <c r="D31" s="386"/>
      <c r="E31" s="717">
        <v>0</v>
      </c>
      <c r="F31" s="431">
        <v>0.33</v>
      </c>
      <c r="G31" s="432">
        <v>3.3000000000000002E-2</v>
      </c>
      <c r="H31" s="433">
        <v>0.36299999999999999</v>
      </c>
      <c r="I31" s="716"/>
    </row>
    <row r="32" spans="1:9" ht="27.75" customHeight="1" thickBot="1">
      <c r="A32" s="380"/>
      <c r="B32" s="1453" t="s">
        <v>425</v>
      </c>
      <c r="C32" s="1454"/>
      <c r="D32" s="1455"/>
      <c r="E32" s="729">
        <v>453.23099999999999</v>
      </c>
      <c r="F32" s="434">
        <v>93.447999999999993</v>
      </c>
      <c r="G32" s="436">
        <v>14.794</v>
      </c>
      <c r="H32" s="437">
        <v>561.47299999999996</v>
      </c>
      <c r="I32" s="716"/>
    </row>
    <row r="33" spans="1:9" ht="13.5" thickBot="1">
      <c r="A33" s="1435" t="s">
        <v>508</v>
      </c>
      <c r="B33" s="1436"/>
      <c r="C33" s="1436"/>
      <c r="D33" s="1437"/>
      <c r="E33" s="728">
        <v>-4115.5749999999998</v>
      </c>
      <c r="F33" s="424">
        <v>-1515.309</v>
      </c>
      <c r="G33" s="425">
        <v>-385.238</v>
      </c>
      <c r="H33" s="426">
        <v>-6016.1220000000003</v>
      </c>
      <c r="I33" s="716"/>
    </row>
    <row r="34" spans="1:9">
      <c r="A34" s="384"/>
      <c r="B34" s="1456" t="s">
        <v>427</v>
      </c>
      <c r="C34" s="1456"/>
      <c r="D34" s="1457"/>
      <c r="E34" s="727">
        <v>-461.86099999999999</v>
      </c>
      <c r="F34" s="428">
        <v>-111.41800000000001</v>
      </c>
      <c r="G34" s="429">
        <v>-36.534999999999997</v>
      </c>
      <c r="H34" s="430">
        <v>-609.81399999999996</v>
      </c>
      <c r="I34" s="716"/>
    </row>
    <row r="35" spans="1:9">
      <c r="A35" s="380"/>
      <c r="B35" s="686"/>
      <c r="C35" s="1441" t="s">
        <v>428</v>
      </c>
      <c r="D35" s="1442"/>
      <c r="E35" s="717">
        <v>-451.70400000000001</v>
      </c>
      <c r="F35" s="431">
        <v>-108.125</v>
      </c>
      <c r="G35" s="432">
        <v>-36.485999999999997</v>
      </c>
      <c r="H35" s="433">
        <v>-596.31500000000005</v>
      </c>
      <c r="I35" s="716"/>
    </row>
    <row r="36" spans="1:9">
      <c r="A36" s="380"/>
      <c r="B36" s="686"/>
      <c r="C36" s="1441" t="s">
        <v>429</v>
      </c>
      <c r="D36" s="1442"/>
      <c r="E36" s="717">
        <v>-10.157</v>
      </c>
      <c r="F36" s="431">
        <v>-3.2930000000000001</v>
      </c>
      <c r="G36" s="432">
        <v>-4.9000000000000002E-2</v>
      </c>
      <c r="H36" s="433">
        <v>-13.499000000000001</v>
      </c>
      <c r="I36" s="716"/>
    </row>
    <row r="37" spans="1:9">
      <c r="A37" s="384"/>
      <c r="B37" s="1441" t="s">
        <v>430</v>
      </c>
      <c r="C37" s="1441"/>
      <c r="D37" s="1442"/>
      <c r="E37" s="717">
        <v>-12.78</v>
      </c>
      <c r="F37" s="431">
        <v>-4.258</v>
      </c>
      <c r="G37" s="431">
        <v>-1.589</v>
      </c>
      <c r="H37" s="433">
        <v>-18.626999999999999</v>
      </c>
      <c r="I37" s="716"/>
    </row>
    <row r="38" spans="1:9">
      <c r="A38" s="380"/>
      <c r="B38" s="686"/>
      <c r="C38" s="1424" t="s">
        <v>431</v>
      </c>
      <c r="D38" s="1425"/>
      <c r="E38" s="717">
        <v>-12.766999999999999</v>
      </c>
      <c r="F38" s="431">
        <v>-4.2560000000000002</v>
      </c>
      <c r="G38" s="432">
        <v>-1.583</v>
      </c>
      <c r="H38" s="433">
        <v>-18.606000000000002</v>
      </c>
      <c r="I38" s="716"/>
    </row>
    <row r="39" spans="1:9" hidden="1">
      <c r="A39" s="380"/>
      <c r="B39" s="385"/>
      <c r="C39" s="385" t="s">
        <v>564</v>
      </c>
      <c r="D39" s="386"/>
      <c r="E39" s="717">
        <v>-1.2E-2</v>
      </c>
      <c r="F39" s="431">
        <v>-2E-3</v>
      </c>
      <c r="G39" s="432">
        <v>-6.0000000000000001E-3</v>
      </c>
      <c r="H39" s="433">
        <v>-0.02</v>
      </c>
      <c r="I39" s="716"/>
    </row>
    <row r="40" spans="1:9" hidden="1">
      <c r="A40" s="380"/>
      <c r="B40" s="385"/>
      <c r="C40" s="385" t="s">
        <v>504</v>
      </c>
      <c r="D40" s="386"/>
      <c r="E40" s="717">
        <v>-1E-3</v>
      </c>
      <c r="F40" s="431">
        <v>0</v>
      </c>
      <c r="G40" s="432">
        <v>0</v>
      </c>
      <c r="H40" s="433">
        <v>-1E-3</v>
      </c>
      <c r="I40" s="716"/>
    </row>
    <row r="41" spans="1:9" ht="30" customHeight="1">
      <c r="A41" s="387"/>
      <c r="B41" s="1446" t="s">
        <v>434</v>
      </c>
      <c r="C41" s="1446"/>
      <c r="D41" s="1447"/>
      <c r="E41" s="717">
        <v>-30.701000000000001</v>
      </c>
      <c r="F41" s="431">
        <v>-18.039000000000001</v>
      </c>
      <c r="G41" s="432">
        <v>-4.3630000000000004</v>
      </c>
      <c r="H41" s="433">
        <v>-53.103000000000002</v>
      </c>
      <c r="I41" s="716"/>
    </row>
    <row r="42" spans="1:9">
      <c r="A42" s="384"/>
      <c r="B42" s="1441" t="s">
        <v>435</v>
      </c>
      <c r="C42" s="1441"/>
      <c r="D42" s="1442"/>
      <c r="E42" s="717">
        <v>-394.6</v>
      </c>
      <c r="F42" s="431">
        <v>-205.09</v>
      </c>
      <c r="G42" s="432">
        <v>-51.954999999999998</v>
      </c>
      <c r="H42" s="433">
        <v>-651.64499999999998</v>
      </c>
      <c r="I42" s="716"/>
    </row>
    <row r="43" spans="1:9">
      <c r="A43" s="380"/>
      <c r="B43" s="686"/>
      <c r="C43" s="1424" t="s">
        <v>436</v>
      </c>
      <c r="D43" s="1425"/>
      <c r="E43" s="717">
        <v>-1.355</v>
      </c>
      <c r="F43" s="431">
        <v>-1.1819999999999999</v>
      </c>
      <c r="G43" s="432">
        <v>0</v>
      </c>
      <c r="H43" s="433">
        <v>-2.5369999999999999</v>
      </c>
      <c r="I43" s="716"/>
    </row>
    <row r="44" spans="1:9">
      <c r="A44" s="380"/>
      <c r="B44" s="686"/>
      <c r="C44" s="1424" t="s">
        <v>437</v>
      </c>
      <c r="D44" s="1425"/>
      <c r="E44" s="718">
        <v>-240.542</v>
      </c>
      <c r="F44" s="719">
        <v>-47.091000000000001</v>
      </c>
      <c r="G44" s="719">
        <v>-9.4510000000000005</v>
      </c>
      <c r="H44" s="433">
        <v>-297.084</v>
      </c>
      <c r="I44" s="716"/>
    </row>
    <row r="45" spans="1:9">
      <c r="A45" s="380"/>
      <c r="B45" s="686"/>
      <c r="C45" s="1424" t="s">
        <v>438</v>
      </c>
      <c r="D45" s="1425"/>
      <c r="E45" s="717">
        <v>-1.6919999999999999</v>
      </c>
      <c r="F45" s="431">
        <v>-0.69299999999999995</v>
      </c>
      <c r="G45" s="432">
        <v>0</v>
      </c>
      <c r="H45" s="433">
        <v>-2.3849999999999998</v>
      </c>
      <c r="I45" s="716"/>
    </row>
    <row r="46" spans="1:9">
      <c r="A46" s="380"/>
      <c r="B46" s="686"/>
      <c r="C46" s="1424" t="s">
        <v>439</v>
      </c>
      <c r="D46" s="1425"/>
      <c r="E46" s="717">
        <v>-66.116</v>
      </c>
      <c r="F46" s="431">
        <v>-52.298999999999999</v>
      </c>
      <c r="G46" s="432">
        <v>-21.747</v>
      </c>
      <c r="H46" s="433">
        <v>-140.16200000000001</v>
      </c>
      <c r="I46" s="716"/>
    </row>
    <row r="47" spans="1:9">
      <c r="A47" s="380"/>
      <c r="B47" s="686"/>
      <c r="C47" s="1424" t="s">
        <v>440</v>
      </c>
      <c r="D47" s="1425"/>
      <c r="E47" s="717">
        <v>-61.945999999999998</v>
      </c>
      <c r="F47" s="431">
        <v>-78.143000000000001</v>
      </c>
      <c r="G47" s="432">
        <v>-9.1579999999999995</v>
      </c>
      <c r="H47" s="433">
        <v>-149.24700000000001</v>
      </c>
      <c r="I47" s="716"/>
    </row>
    <row r="48" spans="1:9" ht="12.75" customHeight="1">
      <c r="A48" s="380"/>
      <c r="B48" s="686"/>
      <c r="C48" s="1424" t="s">
        <v>441</v>
      </c>
      <c r="D48" s="1425"/>
      <c r="E48" s="717">
        <v>-22.949000000000002</v>
      </c>
      <c r="F48" s="431">
        <v>-25.681999999999999</v>
      </c>
      <c r="G48" s="432">
        <v>-11.599</v>
      </c>
      <c r="H48" s="433">
        <v>-60.23</v>
      </c>
      <c r="I48" s="716"/>
    </row>
    <row r="49" spans="1:31">
      <c r="A49" s="380"/>
      <c r="B49" s="1441" t="s">
        <v>442</v>
      </c>
      <c r="C49" s="1441"/>
      <c r="D49" s="1442"/>
      <c r="E49" s="717">
        <v>-2810.5720000000001</v>
      </c>
      <c r="F49" s="431">
        <v>-822.85699999999997</v>
      </c>
      <c r="G49" s="432">
        <v>-271.46699999999998</v>
      </c>
      <c r="H49" s="433">
        <v>-3904.8960000000002</v>
      </c>
      <c r="I49" s="716"/>
    </row>
    <row r="50" spans="1:31">
      <c r="A50" s="380"/>
      <c r="B50" s="686"/>
      <c r="C50" s="1449" t="s">
        <v>443</v>
      </c>
      <c r="D50" s="1450"/>
      <c r="E50" s="717">
        <v>-1.7989999999999999</v>
      </c>
      <c r="F50" s="431">
        <v>-0.45900000000000002</v>
      </c>
      <c r="G50" s="432">
        <v>-0.214</v>
      </c>
      <c r="H50" s="433">
        <v>-2.472</v>
      </c>
      <c r="I50" s="716"/>
    </row>
    <row r="51" spans="1:31">
      <c r="A51" s="380"/>
      <c r="B51" s="686"/>
      <c r="C51" s="1424" t="s">
        <v>444</v>
      </c>
      <c r="D51" s="1425"/>
      <c r="E51" s="717">
        <v>-2808.7730000000001</v>
      </c>
      <c r="F51" s="431">
        <v>-822.39800000000002</v>
      </c>
      <c r="G51" s="432">
        <v>-271.25299999999999</v>
      </c>
      <c r="H51" s="433">
        <v>-3902.424</v>
      </c>
      <c r="I51" s="716"/>
    </row>
    <row r="52" spans="1:31">
      <c r="A52" s="380"/>
      <c r="B52" s="1441" t="s">
        <v>445</v>
      </c>
      <c r="C52" s="1441"/>
      <c r="D52" s="1442"/>
      <c r="E52" s="717">
        <v>-405.06099999999998</v>
      </c>
      <c r="F52" s="431">
        <v>-353.64699999999999</v>
      </c>
      <c r="G52" s="432">
        <v>-19.329000000000001</v>
      </c>
      <c r="H52" s="433">
        <v>-778.03700000000003</v>
      </c>
      <c r="I52" s="716"/>
    </row>
    <row r="53" spans="1:31" ht="12.75" customHeight="1">
      <c r="A53" s="380"/>
      <c r="B53" s="385"/>
      <c r="C53" s="1458" t="s">
        <v>446</v>
      </c>
      <c r="D53" s="1459"/>
      <c r="E53" s="717">
        <v>-0.66500000000000004</v>
      </c>
      <c r="F53" s="431">
        <v>-35.295000000000002</v>
      </c>
      <c r="G53" s="432">
        <v>-2.673</v>
      </c>
      <c r="H53" s="433">
        <v>-38.633000000000003</v>
      </c>
      <c r="I53" s="716"/>
    </row>
    <row r="54" spans="1:31" hidden="1">
      <c r="A54" s="380"/>
      <c r="B54" s="385"/>
      <c r="C54" s="1494" t="s">
        <v>506</v>
      </c>
      <c r="D54" s="1495"/>
      <c r="E54" s="717">
        <v>-0.218</v>
      </c>
      <c r="F54" s="431">
        <v>-0.123</v>
      </c>
      <c r="G54" s="432">
        <v>-3.0000000000000001E-3</v>
      </c>
      <c r="H54" s="433">
        <v>-0.34399999999999997</v>
      </c>
      <c r="I54" s="716"/>
    </row>
    <row r="55" spans="1:31" hidden="1">
      <c r="A55" s="380"/>
      <c r="B55" s="385"/>
      <c r="C55" s="1494" t="s">
        <v>507</v>
      </c>
      <c r="D55" s="1495"/>
      <c r="E55" s="717">
        <v>-3.5999999999999997E-2</v>
      </c>
      <c r="F55" s="431">
        <v>-5.2999999999999999E-2</v>
      </c>
      <c r="G55" s="432">
        <v>0</v>
      </c>
      <c r="H55" s="433">
        <v>-8.8999999999999996E-2</v>
      </c>
      <c r="I55" s="716"/>
    </row>
    <row r="56" spans="1:31" ht="12.75" customHeight="1">
      <c r="A56" s="380"/>
      <c r="B56" s="385"/>
      <c r="C56" s="1424" t="s">
        <v>449</v>
      </c>
      <c r="D56" s="1425"/>
      <c r="E56" s="717">
        <v>-366.55099999999999</v>
      </c>
      <c r="F56" s="431">
        <v>-309.935</v>
      </c>
      <c r="G56" s="432">
        <v>-9.7590000000000003</v>
      </c>
      <c r="H56" s="433">
        <v>-686.245</v>
      </c>
      <c r="I56" s="716"/>
    </row>
    <row r="57" spans="1:31" ht="13.5" thickBot="1">
      <c r="A57" s="380"/>
      <c r="B57" s="385"/>
      <c r="C57" s="1458" t="s">
        <v>450</v>
      </c>
      <c r="D57" s="1459"/>
      <c r="E57" s="729">
        <v>-37.591000000000001</v>
      </c>
      <c r="F57" s="434">
        <v>-8.2409999999999997</v>
      </c>
      <c r="G57" s="436">
        <v>-6.8940000000000001</v>
      </c>
      <c r="H57" s="437">
        <v>-52.725999999999999</v>
      </c>
      <c r="I57" s="716"/>
    </row>
    <row r="58" spans="1:31" s="400" customFormat="1" ht="13.5" thickBot="1">
      <c r="A58" s="1435" t="s">
        <v>451</v>
      </c>
      <c r="B58" s="1436"/>
      <c r="C58" s="1436"/>
      <c r="D58" s="1437"/>
      <c r="E58" s="728">
        <v>6192.95</v>
      </c>
      <c r="F58" s="424">
        <v>2447.4870000000001</v>
      </c>
      <c r="G58" s="425">
        <v>302.12599999999998</v>
      </c>
      <c r="H58" s="426">
        <v>8942.5630000000001</v>
      </c>
      <c r="I58" s="716"/>
      <c r="J58" s="399"/>
      <c r="K58" s="399"/>
      <c r="L58" s="399"/>
      <c r="M58" s="399"/>
      <c r="N58" s="399"/>
      <c r="O58" s="399"/>
      <c r="P58" s="399"/>
      <c r="Q58" s="399"/>
      <c r="R58" s="399"/>
      <c r="S58" s="399"/>
      <c r="T58" s="399"/>
      <c r="U58" s="399"/>
      <c r="V58" s="399"/>
      <c r="W58" s="399"/>
      <c r="X58" s="399"/>
      <c r="Y58" s="399"/>
      <c r="Z58" s="399"/>
      <c r="AA58" s="399"/>
      <c r="AB58" s="399"/>
      <c r="AC58" s="399"/>
      <c r="AD58" s="399"/>
      <c r="AE58" s="399"/>
    </row>
    <row r="59" spans="1:31" s="400" customFormat="1" ht="13.5" thickBot="1">
      <c r="A59" s="700" t="s">
        <v>452</v>
      </c>
      <c r="B59" s="701"/>
      <c r="C59" s="701"/>
      <c r="D59" s="702"/>
      <c r="E59" s="728">
        <v>2135.4499999999998</v>
      </c>
      <c r="F59" s="424">
        <v>643.46500000000003</v>
      </c>
      <c r="G59" s="425">
        <v>115.08799999999999</v>
      </c>
      <c r="H59" s="426">
        <v>2894.0030000000002</v>
      </c>
      <c r="I59" s="716"/>
      <c r="J59" s="399"/>
      <c r="K59" s="399"/>
      <c r="L59" s="399"/>
      <c r="M59" s="399"/>
      <c r="N59" s="399"/>
      <c r="O59" s="399"/>
      <c r="P59" s="399"/>
      <c r="Q59" s="399"/>
      <c r="R59" s="399"/>
      <c r="S59" s="399"/>
      <c r="T59" s="399"/>
      <c r="U59" s="399"/>
      <c r="V59" s="399"/>
      <c r="W59" s="399"/>
      <c r="X59" s="399"/>
      <c r="Y59" s="399"/>
      <c r="Z59" s="399"/>
      <c r="AA59" s="399"/>
      <c r="AB59" s="399"/>
      <c r="AC59" s="399"/>
      <c r="AD59" s="399"/>
      <c r="AE59" s="399"/>
    </row>
    <row r="60" spans="1:31">
      <c r="A60" s="380"/>
      <c r="B60" s="1456" t="s">
        <v>453</v>
      </c>
      <c r="C60" s="1456"/>
      <c r="D60" s="1457"/>
      <c r="E60" s="727">
        <v>2574.4879999999998</v>
      </c>
      <c r="F60" s="428">
        <v>927.75699999999995</v>
      </c>
      <c r="G60" s="429">
        <v>189.21700000000001</v>
      </c>
      <c r="H60" s="430">
        <v>3691.462</v>
      </c>
      <c r="I60" s="716"/>
    </row>
    <row r="61" spans="1:31" ht="13.5" thickBot="1">
      <c r="A61" s="380"/>
      <c r="B61" s="1462" t="s">
        <v>454</v>
      </c>
      <c r="C61" s="1462"/>
      <c r="D61" s="1463"/>
      <c r="E61" s="729">
        <v>-439.03800000000001</v>
      </c>
      <c r="F61" s="434">
        <v>-284.29199999999997</v>
      </c>
      <c r="G61" s="436">
        <v>-74.129000000000005</v>
      </c>
      <c r="H61" s="437">
        <v>-797.45899999999995</v>
      </c>
      <c r="I61" s="716"/>
    </row>
    <row r="62" spans="1:31" s="400" customFormat="1" ht="13.5" thickBot="1">
      <c r="A62" s="1435" t="s">
        <v>455</v>
      </c>
      <c r="B62" s="1436"/>
      <c r="C62" s="1436"/>
      <c r="D62" s="1437"/>
      <c r="E62" s="728">
        <v>41.774000000000001</v>
      </c>
      <c r="F62" s="424">
        <v>0.10100000000000001</v>
      </c>
      <c r="G62" s="425">
        <v>0.28199999999999997</v>
      </c>
      <c r="H62" s="426">
        <v>42.156999999999996</v>
      </c>
      <c r="I62" s="716"/>
      <c r="J62" s="399"/>
      <c r="K62" s="399"/>
      <c r="L62" s="399"/>
      <c r="M62" s="399"/>
      <c r="N62" s="399"/>
      <c r="O62" s="399"/>
      <c r="P62" s="399"/>
      <c r="Q62" s="399"/>
      <c r="R62" s="399"/>
      <c r="S62" s="399"/>
      <c r="T62" s="399"/>
      <c r="U62" s="399"/>
      <c r="V62" s="399"/>
      <c r="W62" s="399"/>
      <c r="X62" s="399"/>
      <c r="Y62" s="399"/>
      <c r="Z62" s="399"/>
      <c r="AA62" s="399"/>
      <c r="AB62" s="399"/>
      <c r="AC62" s="399"/>
      <c r="AD62" s="399"/>
      <c r="AE62" s="399"/>
    </row>
    <row r="63" spans="1:31" ht="12.75" customHeight="1">
      <c r="A63" s="380"/>
      <c r="B63" s="1464" t="s">
        <v>456</v>
      </c>
      <c r="C63" s="1464"/>
      <c r="D63" s="1465"/>
      <c r="E63" s="727">
        <v>49.972999999999999</v>
      </c>
      <c r="F63" s="428">
        <v>-0.61199999999999999</v>
      </c>
      <c r="G63" s="429">
        <v>-0.19800000000000001</v>
      </c>
      <c r="H63" s="430">
        <v>49.162999999999997</v>
      </c>
      <c r="I63" s="716"/>
    </row>
    <row r="64" spans="1:31" hidden="1">
      <c r="A64" s="380"/>
      <c r="B64" s="385"/>
      <c r="C64" s="1311" t="s">
        <v>373</v>
      </c>
      <c r="D64" s="1312"/>
      <c r="E64" s="717">
        <v>3.3000000000000002E-2</v>
      </c>
      <c r="F64" s="431">
        <v>-0.36099999999999999</v>
      </c>
      <c r="G64" s="432">
        <v>0</v>
      </c>
      <c r="H64" s="433">
        <v>-0.32800000000000001</v>
      </c>
      <c r="I64" s="716"/>
    </row>
    <row r="65" spans="1:31">
      <c r="A65" s="380"/>
      <c r="B65" s="385"/>
      <c r="C65" s="1466" t="s">
        <v>458</v>
      </c>
      <c r="D65" s="1467"/>
      <c r="E65" s="717">
        <v>49.94</v>
      </c>
      <c r="F65" s="431">
        <v>-0.251</v>
      </c>
      <c r="G65" s="432">
        <v>-0.19800000000000001</v>
      </c>
      <c r="H65" s="433">
        <v>49.491</v>
      </c>
      <c r="I65" s="716"/>
    </row>
    <row r="66" spans="1:31" ht="12.75" customHeight="1">
      <c r="A66" s="384"/>
      <c r="B66" s="1446" t="s">
        <v>459</v>
      </c>
      <c r="C66" s="1446"/>
      <c r="D66" s="1447"/>
      <c r="E66" s="717">
        <v>-14.034000000000001</v>
      </c>
      <c r="F66" s="431">
        <v>0.30499999999999999</v>
      </c>
      <c r="G66" s="444">
        <v>0</v>
      </c>
      <c r="H66" s="433">
        <v>-13.728999999999999</v>
      </c>
      <c r="I66" s="716"/>
    </row>
    <row r="67" spans="1:31" ht="29.25" customHeight="1">
      <c r="A67" s="380"/>
      <c r="B67" s="385"/>
      <c r="C67" s="1466" t="s">
        <v>460</v>
      </c>
      <c r="D67" s="1467"/>
      <c r="E67" s="717">
        <v>-14.034000000000001</v>
      </c>
      <c r="F67" s="431">
        <v>0</v>
      </c>
      <c r="G67" s="432">
        <v>0</v>
      </c>
      <c r="H67" s="433">
        <v>-14.034000000000001</v>
      </c>
      <c r="I67" s="716"/>
    </row>
    <row r="68" spans="1:31" hidden="1">
      <c r="A68" s="380"/>
      <c r="B68" s="385"/>
      <c r="C68" s="1311" t="s">
        <v>374</v>
      </c>
      <c r="D68" s="1312"/>
      <c r="E68" s="717">
        <v>0</v>
      </c>
      <c r="F68" s="431">
        <v>0.30499999999999999</v>
      </c>
      <c r="G68" s="432">
        <v>0</v>
      </c>
      <c r="H68" s="433">
        <v>0.30499999999999999</v>
      </c>
      <c r="I68" s="716"/>
    </row>
    <row r="69" spans="1:31" ht="13.5" customHeight="1">
      <c r="A69" s="384"/>
      <c r="B69" s="1446" t="s">
        <v>462</v>
      </c>
      <c r="C69" s="1446"/>
      <c r="D69" s="1447"/>
      <c r="E69" s="717">
        <v>2.508</v>
      </c>
      <c r="F69" s="431">
        <v>0.3</v>
      </c>
      <c r="G69" s="431">
        <v>0.48</v>
      </c>
      <c r="H69" s="433">
        <v>3.2879999999999998</v>
      </c>
      <c r="I69" s="716"/>
    </row>
    <row r="70" spans="1:31" ht="15" customHeight="1" thickBot="1">
      <c r="A70" s="384"/>
      <c r="B70" s="1460" t="s">
        <v>463</v>
      </c>
      <c r="C70" s="1460"/>
      <c r="D70" s="1461"/>
      <c r="E70" s="729">
        <v>3.327</v>
      </c>
      <c r="F70" s="434">
        <v>0.108</v>
      </c>
      <c r="G70" s="436">
        <v>0</v>
      </c>
      <c r="H70" s="437">
        <v>3.4350000000000001</v>
      </c>
      <c r="I70" s="716"/>
    </row>
    <row r="71" spans="1:31" s="400" customFormat="1" ht="30.75" customHeight="1" thickBot="1">
      <c r="A71" s="1468" t="s">
        <v>509</v>
      </c>
      <c r="B71" s="1469"/>
      <c r="C71" s="1469"/>
      <c r="D71" s="1470"/>
      <c r="E71" s="728">
        <v>0</v>
      </c>
      <c r="F71" s="424">
        <v>0</v>
      </c>
      <c r="G71" s="425">
        <v>0</v>
      </c>
      <c r="H71" s="426">
        <v>0</v>
      </c>
      <c r="I71" s="716"/>
      <c r="J71" s="399"/>
      <c r="K71" s="399"/>
      <c r="L71" s="399"/>
      <c r="M71" s="399"/>
      <c r="N71" s="399"/>
      <c r="O71" s="399"/>
      <c r="P71" s="399"/>
      <c r="Q71" s="399"/>
      <c r="R71" s="399"/>
      <c r="S71" s="399"/>
      <c r="T71" s="399"/>
      <c r="U71" s="399"/>
      <c r="V71" s="399"/>
      <c r="W71" s="399"/>
      <c r="X71" s="399"/>
      <c r="Y71" s="399"/>
      <c r="Z71" s="399"/>
      <c r="AA71" s="399"/>
      <c r="AB71" s="399"/>
      <c r="AC71" s="399"/>
      <c r="AD71" s="399"/>
      <c r="AE71" s="399"/>
    </row>
    <row r="72" spans="1:31" ht="24.75" hidden="1" customHeight="1">
      <c r="A72" s="380"/>
      <c r="B72" s="1307" t="s">
        <v>510</v>
      </c>
      <c r="C72" s="1307"/>
      <c r="D72" s="1308"/>
      <c r="E72" s="727">
        <v>0</v>
      </c>
      <c r="F72" s="428">
        <v>0</v>
      </c>
      <c r="G72" s="429">
        <v>0</v>
      </c>
      <c r="H72" s="430">
        <v>0</v>
      </c>
      <c r="I72" s="716"/>
    </row>
    <row r="73" spans="1:31" ht="12.75" hidden="1" customHeight="1">
      <c r="A73" s="380"/>
      <c r="B73" s="385"/>
      <c r="C73" s="1311" t="s">
        <v>373</v>
      </c>
      <c r="D73" s="1312"/>
      <c r="E73" s="717">
        <v>0</v>
      </c>
      <c r="F73" s="431">
        <v>0</v>
      </c>
      <c r="G73" s="432">
        <v>0</v>
      </c>
      <c r="H73" s="433">
        <v>0</v>
      </c>
      <c r="I73" s="716"/>
    </row>
    <row r="74" spans="1:31" ht="12.75" hidden="1" customHeight="1">
      <c r="A74" s="380"/>
      <c r="B74" s="385"/>
      <c r="C74" s="1311" t="s">
        <v>374</v>
      </c>
      <c r="D74" s="1312"/>
      <c r="E74" s="717">
        <v>0</v>
      </c>
      <c r="F74" s="431">
        <v>0</v>
      </c>
      <c r="G74" s="432">
        <v>0</v>
      </c>
      <c r="H74" s="433">
        <v>0</v>
      </c>
      <c r="I74" s="716"/>
    </row>
    <row r="75" spans="1:31" ht="16.5" hidden="1" customHeight="1">
      <c r="A75" s="384"/>
      <c r="B75" s="1307" t="s">
        <v>375</v>
      </c>
      <c r="C75" s="1307"/>
      <c r="D75" s="1308"/>
      <c r="E75" s="717">
        <v>0</v>
      </c>
      <c r="F75" s="431">
        <v>0</v>
      </c>
      <c r="G75" s="431">
        <v>0</v>
      </c>
      <c r="H75" s="433">
        <v>0</v>
      </c>
      <c r="I75" s="716"/>
    </row>
    <row r="76" spans="1:31" ht="12.75" hidden="1" customHeight="1">
      <c r="A76" s="380"/>
      <c r="B76" s="385"/>
      <c r="C76" s="1311" t="s">
        <v>373</v>
      </c>
      <c r="D76" s="1312"/>
      <c r="E76" s="717">
        <v>0</v>
      </c>
      <c r="F76" s="431">
        <v>0</v>
      </c>
      <c r="G76" s="432">
        <v>0</v>
      </c>
      <c r="H76" s="433">
        <v>0</v>
      </c>
      <c r="I76" s="716"/>
    </row>
    <row r="77" spans="1:31" ht="12.75" hidden="1" customHeight="1">
      <c r="A77" s="380"/>
      <c r="B77" s="385"/>
      <c r="C77" s="1311" t="s">
        <v>374</v>
      </c>
      <c r="D77" s="1312"/>
      <c r="E77" s="717">
        <v>0</v>
      </c>
      <c r="F77" s="431">
        <v>0</v>
      </c>
      <c r="G77" s="432">
        <v>0</v>
      </c>
      <c r="H77" s="433">
        <v>0</v>
      </c>
      <c r="I77" s="716"/>
    </row>
    <row r="78" spans="1:31" ht="12.75" hidden="1" customHeight="1">
      <c r="A78" s="380"/>
      <c r="B78" s="385"/>
      <c r="C78" s="1313" t="s">
        <v>376</v>
      </c>
      <c r="D78" s="1314"/>
      <c r="E78" s="717">
        <v>0</v>
      </c>
      <c r="F78" s="431">
        <v>0</v>
      </c>
      <c r="G78" s="432">
        <v>0</v>
      </c>
      <c r="H78" s="433">
        <v>0</v>
      </c>
      <c r="I78" s="716"/>
    </row>
    <row r="79" spans="1:31" ht="18.75" hidden="1" customHeight="1">
      <c r="A79" s="384"/>
      <c r="B79" s="1307" t="s">
        <v>354</v>
      </c>
      <c r="C79" s="1307"/>
      <c r="D79" s="1308"/>
      <c r="E79" s="717">
        <v>0</v>
      </c>
      <c r="F79" s="431">
        <v>0</v>
      </c>
      <c r="G79" s="432">
        <v>0</v>
      </c>
      <c r="H79" s="433">
        <v>0</v>
      </c>
      <c r="I79" s="716"/>
    </row>
    <row r="80" spans="1:31" s="400" customFormat="1" ht="12.75" customHeight="1" thickBot="1">
      <c r="A80" s="1468" t="s">
        <v>465</v>
      </c>
      <c r="B80" s="1469"/>
      <c r="C80" s="1469"/>
      <c r="D80" s="1470"/>
      <c r="E80" s="720">
        <v>294.69799999999998</v>
      </c>
      <c r="F80" s="721">
        <v>106.152</v>
      </c>
      <c r="G80" s="722">
        <v>25.73</v>
      </c>
      <c r="H80" s="437">
        <v>426.58</v>
      </c>
      <c r="I80" s="716"/>
      <c r="J80" s="399"/>
      <c r="K80" s="399"/>
      <c r="L80" s="399"/>
      <c r="M80" s="399"/>
      <c r="N80" s="399"/>
      <c r="O80" s="399"/>
      <c r="P80" s="399"/>
      <c r="Q80" s="399"/>
      <c r="R80" s="399"/>
      <c r="S80" s="399"/>
      <c r="T80" s="399"/>
      <c r="U80" s="399"/>
      <c r="V80" s="399"/>
      <c r="W80" s="399"/>
      <c r="X80" s="399"/>
      <c r="Y80" s="399"/>
      <c r="Z80" s="399"/>
      <c r="AA80" s="399"/>
      <c r="AB80" s="399"/>
      <c r="AC80" s="399"/>
      <c r="AD80" s="399"/>
      <c r="AE80" s="399"/>
    </row>
    <row r="81" spans="1:31" ht="13.5" customHeight="1">
      <c r="A81" s="384"/>
      <c r="B81" s="1456" t="s">
        <v>466</v>
      </c>
      <c r="C81" s="1456"/>
      <c r="D81" s="1457"/>
      <c r="E81" s="727">
        <v>303.77999999999997</v>
      </c>
      <c r="F81" s="428">
        <v>-49.392000000000003</v>
      </c>
      <c r="G81" s="429">
        <v>23.626000000000001</v>
      </c>
      <c r="H81" s="430">
        <v>278.01400000000001</v>
      </c>
      <c r="I81" s="716"/>
    </row>
    <row r="82" spans="1:31" ht="14.25" customHeight="1">
      <c r="A82" s="384"/>
      <c r="B82" s="1441" t="s">
        <v>467</v>
      </c>
      <c r="C82" s="1441"/>
      <c r="D82" s="1442"/>
      <c r="E82" s="717">
        <v>-48.545999999999999</v>
      </c>
      <c r="F82" s="431">
        <v>170.88399999999999</v>
      </c>
      <c r="G82" s="432">
        <v>1.9179999999999999</v>
      </c>
      <c r="H82" s="433">
        <v>124.256</v>
      </c>
      <c r="I82" s="716"/>
    </row>
    <row r="83" spans="1:31" ht="14.25" customHeight="1" thickBot="1">
      <c r="A83" s="384"/>
      <c r="B83" s="1458" t="s">
        <v>468</v>
      </c>
      <c r="C83" s="1471"/>
      <c r="D83" s="1459"/>
      <c r="E83" s="729">
        <v>39.463999999999999</v>
      </c>
      <c r="F83" s="434">
        <v>-15.34</v>
      </c>
      <c r="G83" s="436">
        <v>0.186</v>
      </c>
      <c r="H83" s="437">
        <v>24.31</v>
      </c>
      <c r="I83" s="716"/>
    </row>
    <row r="84" spans="1:31" s="400" customFormat="1" ht="13.5" thickBot="1">
      <c r="A84" s="1435" t="s">
        <v>469</v>
      </c>
      <c r="B84" s="1436"/>
      <c r="C84" s="1436"/>
      <c r="D84" s="1437"/>
      <c r="E84" s="730">
        <v>702.53399999999999</v>
      </c>
      <c r="F84" s="438">
        <v>197.05500000000001</v>
      </c>
      <c r="G84" s="439">
        <v>115.67700000000001</v>
      </c>
      <c r="H84" s="440">
        <v>1015.266</v>
      </c>
      <c r="I84" s="716"/>
      <c r="J84" s="399"/>
      <c r="K84" s="399"/>
      <c r="L84" s="399"/>
      <c r="M84" s="399"/>
      <c r="N84" s="399"/>
      <c r="O84" s="399"/>
      <c r="P84" s="399"/>
      <c r="Q84" s="399"/>
      <c r="R84" s="399"/>
      <c r="S84" s="399"/>
      <c r="T84" s="399"/>
      <c r="U84" s="399"/>
      <c r="V84" s="399"/>
      <c r="W84" s="399"/>
      <c r="X84" s="399"/>
      <c r="Y84" s="399"/>
      <c r="Z84" s="399"/>
      <c r="AA84" s="399"/>
      <c r="AB84" s="399"/>
      <c r="AC84" s="399"/>
      <c r="AD84" s="399"/>
      <c r="AE84" s="399"/>
    </row>
    <row r="85" spans="1:31" ht="12.75" customHeight="1">
      <c r="A85" s="384"/>
      <c r="B85" s="1472" t="s">
        <v>470</v>
      </c>
      <c r="C85" s="1473"/>
      <c r="D85" s="1474"/>
      <c r="E85" s="727">
        <v>31.026</v>
      </c>
      <c r="F85" s="428">
        <v>25.164999999999999</v>
      </c>
      <c r="G85" s="429">
        <v>1.899</v>
      </c>
      <c r="H85" s="430">
        <v>58.09</v>
      </c>
      <c r="I85" s="716"/>
    </row>
    <row r="86" spans="1:31" ht="12.75" customHeight="1">
      <c r="A86" s="384"/>
      <c r="B86" s="1446" t="s">
        <v>471</v>
      </c>
      <c r="C86" s="1446"/>
      <c r="D86" s="1447"/>
      <c r="E86" s="717">
        <v>17.286000000000001</v>
      </c>
      <c r="F86" s="431">
        <v>0.02</v>
      </c>
      <c r="G86" s="432">
        <v>0</v>
      </c>
      <c r="H86" s="433">
        <v>17.306000000000001</v>
      </c>
      <c r="I86" s="716"/>
    </row>
    <row r="87" spans="1:31">
      <c r="A87" s="384"/>
      <c r="B87" s="1441" t="s">
        <v>472</v>
      </c>
      <c r="C87" s="1441"/>
      <c r="D87" s="1442"/>
      <c r="E87" s="717">
        <v>18.649999999999999</v>
      </c>
      <c r="F87" s="431">
        <v>18.187999999999999</v>
      </c>
      <c r="G87" s="432">
        <v>2.4790000000000001</v>
      </c>
      <c r="H87" s="433">
        <v>39.317</v>
      </c>
      <c r="I87" s="716"/>
    </row>
    <row r="88" spans="1:31" ht="12.75" customHeight="1">
      <c r="A88" s="384"/>
      <c r="B88" s="1446" t="s">
        <v>473</v>
      </c>
      <c r="C88" s="1446"/>
      <c r="D88" s="1447"/>
      <c r="E88" s="717">
        <v>275.19</v>
      </c>
      <c r="F88" s="431">
        <v>70.019000000000005</v>
      </c>
      <c r="G88" s="432">
        <v>71.265000000000001</v>
      </c>
      <c r="H88" s="433">
        <v>416.47399999999999</v>
      </c>
      <c r="I88" s="716"/>
    </row>
    <row r="89" spans="1:31">
      <c r="A89" s="384"/>
      <c r="B89" s="1441" t="s">
        <v>474</v>
      </c>
      <c r="C89" s="1441"/>
      <c r="D89" s="1442"/>
      <c r="E89" s="717">
        <v>1.222</v>
      </c>
      <c r="F89" s="431">
        <v>0.68</v>
      </c>
      <c r="G89" s="432">
        <v>0</v>
      </c>
      <c r="H89" s="433">
        <v>1.9019999999999999</v>
      </c>
      <c r="I89" s="716"/>
    </row>
    <row r="90" spans="1:31">
      <c r="A90" s="384"/>
      <c r="B90" s="1441" t="s">
        <v>475</v>
      </c>
      <c r="C90" s="1441"/>
      <c r="D90" s="1442"/>
      <c r="E90" s="717">
        <v>212.24199999999999</v>
      </c>
      <c r="F90" s="431">
        <v>60.344999999999999</v>
      </c>
      <c r="G90" s="432">
        <v>25.908999999999999</v>
      </c>
      <c r="H90" s="433">
        <v>298.49599999999998</v>
      </c>
      <c r="I90" s="716"/>
    </row>
    <row r="91" spans="1:31" ht="13.5" customHeight="1" thickBot="1">
      <c r="A91" s="384"/>
      <c r="B91" s="1466" t="s">
        <v>476</v>
      </c>
      <c r="C91" s="1478"/>
      <c r="D91" s="1467"/>
      <c r="E91" s="729">
        <v>146.797</v>
      </c>
      <c r="F91" s="434">
        <v>22.463999999999999</v>
      </c>
      <c r="G91" s="436">
        <v>13.986000000000001</v>
      </c>
      <c r="H91" s="437">
        <v>183.24700000000001</v>
      </c>
      <c r="I91" s="716"/>
    </row>
    <row r="92" spans="1:31" ht="13.5" hidden="1" thickBot="1">
      <c r="A92" s="384"/>
      <c r="B92" s="1511" t="s">
        <v>567</v>
      </c>
      <c r="C92" s="1511"/>
      <c r="D92" s="1512"/>
      <c r="E92" s="727">
        <v>0.121</v>
      </c>
      <c r="F92" s="428">
        <v>0.17399999999999999</v>
      </c>
      <c r="G92" s="429">
        <v>0.13900000000000001</v>
      </c>
      <c r="H92" s="430">
        <v>0.434</v>
      </c>
      <c r="I92" s="716"/>
    </row>
    <row r="93" spans="1:31" s="400" customFormat="1" ht="30.75" customHeight="1" thickBot="1">
      <c r="A93" s="1468" t="s">
        <v>478</v>
      </c>
      <c r="B93" s="1469"/>
      <c r="C93" s="1469"/>
      <c r="D93" s="1470"/>
      <c r="E93" s="720">
        <v>-3262.8780000000002</v>
      </c>
      <c r="F93" s="721">
        <v>-289.67200000000003</v>
      </c>
      <c r="G93" s="731">
        <v>-102.92700000000001</v>
      </c>
      <c r="H93" s="437">
        <v>-3655.4769999999999</v>
      </c>
      <c r="I93" s="716"/>
      <c r="J93" s="399"/>
      <c r="K93" s="399"/>
      <c r="L93" s="399"/>
      <c r="M93" s="399"/>
      <c r="N93" s="399"/>
      <c r="O93" s="399"/>
      <c r="P93" s="399"/>
      <c r="Q93" s="399"/>
      <c r="R93" s="399"/>
      <c r="S93" s="399"/>
      <c r="T93" s="399"/>
      <c r="U93" s="399"/>
      <c r="V93" s="399"/>
      <c r="W93" s="399"/>
      <c r="X93" s="399"/>
      <c r="Y93" s="399"/>
      <c r="Z93" s="399"/>
      <c r="AA93" s="399"/>
      <c r="AB93" s="399"/>
      <c r="AC93" s="399"/>
      <c r="AD93" s="399"/>
      <c r="AE93" s="399"/>
    </row>
    <row r="94" spans="1:31">
      <c r="A94" s="384"/>
      <c r="B94" s="1472" t="s">
        <v>479</v>
      </c>
      <c r="C94" s="1473"/>
      <c r="D94" s="1474"/>
      <c r="E94" s="727">
        <v>-7657.3860000000004</v>
      </c>
      <c r="F94" s="428">
        <v>-952.60699999999997</v>
      </c>
      <c r="G94" s="452">
        <v>-328.488</v>
      </c>
      <c r="H94" s="430">
        <v>-8938.4809999999998</v>
      </c>
      <c r="I94" s="716"/>
    </row>
    <row r="95" spans="1:31" ht="27" customHeight="1">
      <c r="A95" s="380"/>
      <c r="B95" s="686"/>
      <c r="C95" s="1446" t="s">
        <v>480</v>
      </c>
      <c r="D95" s="1447"/>
      <c r="E95" s="717">
        <v>-7544.4319999999998</v>
      </c>
      <c r="F95" s="431">
        <v>-941.60299999999995</v>
      </c>
      <c r="G95" s="453">
        <v>-328.38099999999997</v>
      </c>
      <c r="H95" s="433">
        <v>-8814.4159999999993</v>
      </c>
      <c r="I95" s="716"/>
    </row>
    <row r="96" spans="1:31" ht="27.75" customHeight="1">
      <c r="A96" s="380"/>
      <c r="B96" s="686"/>
      <c r="C96" s="1446" t="s">
        <v>481</v>
      </c>
      <c r="D96" s="1447"/>
      <c r="E96" s="717">
        <v>-112.95399999999999</v>
      </c>
      <c r="F96" s="431">
        <v>-11.004</v>
      </c>
      <c r="G96" s="453">
        <v>-0.107</v>
      </c>
      <c r="H96" s="433">
        <v>-124.065</v>
      </c>
      <c r="I96" s="716"/>
    </row>
    <row r="97" spans="1:31" ht="27" customHeight="1">
      <c r="A97" s="384"/>
      <c r="B97" s="1446" t="s">
        <v>482</v>
      </c>
      <c r="C97" s="1446"/>
      <c r="D97" s="1447"/>
      <c r="E97" s="717">
        <v>4394.5079999999998</v>
      </c>
      <c r="F97" s="431">
        <v>662.93499999999995</v>
      </c>
      <c r="G97" s="444">
        <v>225.56100000000001</v>
      </c>
      <c r="H97" s="433">
        <v>5283.0039999999999</v>
      </c>
      <c r="I97" s="716"/>
    </row>
    <row r="98" spans="1:31" ht="27" customHeight="1">
      <c r="A98" s="380"/>
      <c r="B98" s="686"/>
      <c r="C98" s="1446" t="s">
        <v>483</v>
      </c>
      <c r="D98" s="1447"/>
      <c r="E98" s="717">
        <v>4269.8779999999997</v>
      </c>
      <c r="F98" s="431">
        <v>658.298</v>
      </c>
      <c r="G98" s="432">
        <v>224.184</v>
      </c>
      <c r="H98" s="433">
        <v>5152.3599999999997</v>
      </c>
      <c r="I98" s="716"/>
    </row>
    <row r="99" spans="1:31" ht="27" customHeight="1" thickBot="1">
      <c r="A99" s="380"/>
      <c r="B99" s="686"/>
      <c r="C99" s="1446" t="s">
        <v>484</v>
      </c>
      <c r="D99" s="1447"/>
      <c r="E99" s="717">
        <v>124.63</v>
      </c>
      <c r="F99" s="431">
        <v>4.6369999999999996</v>
      </c>
      <c r="G99" s="432">
        <v>1.377</v>
      </c>
      <c r="H99" s="433">
        <v>130.64400000000001</v>
      </c>
      <c r="I99" s="716"/>
    </row>
    <row r="100" spans="1:31" ht="12.75" hidden="1" customHeight="1">
      <c r="A100" s="380"/>
      <c r="B100" s="1506" t="s">
        <v>568</v>
      </c>
      <c r="C100" s="1507"/>
      <c r="D100" s="1507"/>
      <c r="E100" s="732">
        <v>0</v>
      </c>
      <c r="F100" s="435">
        <v>0</v>
      </c>
      <c r="G100" s="441">
        <v>0</v>
      </c>
      <c r="H100" s="442">
        <v>0</v>
      </c>
      <c r="I100" s="716"/>
    </row>
    <row r="101" spans="1:31" s="400" customFormat="1" ht="12.75" customHeight="1" thickBot="1">
      <c r="A101" s="1468" t="s">
        <v>486</v>
      </c>
      <c r="B101" s="1469"/>
      <c r="C101" s="1469"/>
      <c r="D101" s="1470"/>
      <c r="E101" s="728">
        <v>-279.65100000000001</v>
      </c>
      <c r="F101" s="424">
        <v>-212.86500000000001</v>
      </c>
      <c r="G101" s="425">
        <v>-3.6030000000000002</v>
      </c>
      <c r="H101" s="426">
        <v>-496.11900000000003</v>
      </c>
      <c r="I101" s="716"/>
      <c r="J101" s="399"/>
      <c r="K101" s="399"/>
      <c r="L101" s="399"/>
      <c r="M101" s="399"/>
      <c r="N101" s="399"/>
      <c r="O101" s="399"/>
      <c r="P101" s="399"/>
      <c r="Q101" s="399"/>
      <c r="R101" s="399"/>
      <c r="S101" s="399"/>
      <c r="T101" s="399"/>
      <c r="U101" s="399"/>
      <c r="V101" s="399"/>
      <c r="W101" s="399"/>
      <c r="X101" s="399"/>
      <c r="Y101" s="399"/>
      <c r="Z101" s="399"/>
      <c r="AA101" s="399"/>
      <c r="AB101" s="399"/>
      <c r="AC101" s="399"/>
      <c r="AD101" s="399"/>
      <c r="AE101" s="399"/>
    </row>
    <row r="102" spans="1:31" ht="27.75" customHeight="1">
      <c r="A102" s="384"/>
      <c r="B102" s="1509" t="s">
        <v>487</v>
      </c>
      <c r="C102" s="1509"/>
      <c r="D102" s="1510"/>
      <c r="E102" s="727">
        <v>-282.45100000000002</v>
      </c>
      <c r="F102" s="428">
        <v>-215.286</v>
      </c>
      <c r="G102" s="429">
        <v>-7.4169999999999998</v>
      </c>
      <c r="H102" s="430">
        <v>-505.154</v>
      </c>
      <c r="I102" s="716"/>
    </row>
    <row r="103" spans="1:31" ht="29.25" customHeight="1" thickBot="1">
      <c r="A103" s="384"/>
      <c r="B103" s="1485" t="s">
        <v>572</v>
      </c>
      <c r="C103" s="1485"/>
      <c r="D103" s="1486"/>
      <c r="E103" s="729">
        <v>2.8</v>
      </c>
      <c r="F103" s="434">
        <v>2.4209999999999998</v>
      </c>
      <c r="G103" s="436">
        <v>3.8140000000000001</v>
      </c>
      <c r="H103" s="437">
        <v>9.0350000000000001</v>
      </c>
      <c r="I103" s="716"/>
    </row>
    <row r="104" spans="1:31" s="400" customFormat="1" ht="13.5" thickBot="1">
      <c r="A104" s="1475" t="s">
        <v>489</v>
      </c>
      <c r="B104" s="1476"/>
      <c r="C104" s="1476"/>
      <c r="D104" s="1477"/>
      <c r="E104" s="728">
        <v>-1864.4280000000001</v>
      </c>
      <c r="F104" s="424">
        <v>-1015.586</v>
      </c>
      <c r="G104" s="425">
        <v>-240.46</v>
      </c>
      <c r="H104" s="426">
        <v>-3120.4740000000002</v>
      </c>
      <c r="I104" s="716"/>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row>
    <row r="105" spans="1:31" s="400" customFormat="1" ht="13.5" thickBot="1">
      <c r="A105" s="700" t="s">
        <v>490</v>
      </c>
      <c r="B105" s="701"/>
      <c r="C105" s="701"/>
      <c r="D105" s="702"/>
      <c r="E105" s="728">
        <v>-414.52699999999999</v>
      </c>
      <c r="F105" s="424">
        <v>-282.76400000000001</v>
      </c>
      <c r="G105" s="425">
        <v>-62.134</v>
      </c>
      <c r="H105" s="426">
        <v>-759.42499999999995</v>
      </c>
      <c r="I105" s="716"/>
      <c r="J105" s="399"/>
      <c r="K105" s="399"/>
      <c r="L105" s="399"/>
      <c r="M105" s="399"/>
      <c r="N105" s="399"/>
      <c r="O105" s="399"/>
      <c r="P105" s="399"/>
      <c r="Q105" s="399"/>
      <c r="R105" s="399"/>
      <c r="S105" s="399"/>
      <c r="T105" s="399"/>
      <c r="U105" s="399"/>
      <c r="V105" s="399"/>
      <c r="W105" s="399"/>
      <c r="X105" s="399"/>
      <c r="Y105" s="399"/>
      <c r="Z105" s="399"/>
      <c r="AA105" s="399"/>
      <c r="AB105" s="399"/>
      <c r="AC105" s="399"/>
      <c r="AD105" s="399"/>
      <c r="AE105" s="399"/>
    </row>
    <row r="106" spans="1:31" s="400" customFormat="1" ht="13.5" thickBot="1">
      <c r="A106" s="1475" t="s">
        <v>491</v>
      </c>
      <c r="B106" s="1476"/>
      <c r="C106" s="1476"/>
      <c r="D106" s="1477"/>
      <c r="E106" s="728">
        <v>-2452.4</v>
      </c>
      <c r="F106" s="424">
        <v>-1316.6030000000001</v>
      </c>
      <c r="G106" s="733">
        <v>-332.69099999999997</v>
      </c>
      <c r="H106" s="426">
        <v>-4101.6940000000004</v>
      </c>
      <c r="I106" s="716"/>
      <c r="J106" s="399"/>
      <c r="K106" s="399"/>
      <c r="L106" s="399"/>
      <c r="M106" s="399"/>
      <c r="N106" s="399"/>
      <c r="O106" s="399"/>
      <c r="P106" s="399"/>
      <c r="Q106" s="399"/>
      <c r="R106" s="399"/>
      <c r="S106" s="399"/>
      <c r="T106" s="399"/>
      <c r="U106" s="399"/>
      <c r="V106" s="399"/>
      <c r="W106" s="399"/>
      <c r="X106" s="399"/>
      <c r="Y106" s="399"/>
      <c r="Z106" s="399"/>
      <c r="AA106" s="399"/>
      <c r="AB106" s="399"/>
      <c r="AC106" s="399"/>
      <c r="AD106" s="399"/>
      <c r="AE106" s="399"/>
    </row>
    <row r="107" spans="1:31">
      <c r="A107" s="384"/>
      <c r="B107" s="1456" t="s">
        <v>516</v>
      </c>
      <c r="C107" s="1456"/>
      <c r="D107" s="1457"/>
      <c r="E107" s="727">
        <v>-1368.4349999999999</v>
      </c>
      <c r="F107" s="428">
        <v>-936.28300000000002</v>
      </c>
      <c r="G107" s="429">
        <v>-277.45800000000003</v>
      </c>
      <c r="H107" s="430">
        <v>-2582.1759999999999</v>
      </c>
      <c r="I107" s="716"/>
    </row>
    <row r="108" spans="1:31">
      <c r="A108" s="384"/>
      <c r="B108" s="1441" t="s">
        <v>493</v>
      </c>
      <c r="C108" s="1441"/>
      <c r="D108" s="1442"/>
      <c r="E108" s="717">
        <v>-745.64200000000005</v>
      </c>
      <c r="F108" s="431">
        <v>-189.88399999999999</v>
      </c>
      <c r="G108" s="432">
        <v>-42.152000000000001</v>
      </c>
      <c r="H108" s="433">
        <v>-977.678</v>
      </c>
      <c r="I108" s="716"/>
    </row>
    <row r="109" spans="1:31" ht="12.75" hidden="1" customHeight="1">
      <c r="A109" s="384"/>
      <c r="B109" s="1506" t="s">
        <v>511</v>
      </c>
      <c r="C109" s="1507"/>
      <c r="D109" s="1508"/>
      <c r="E109" s="717">
        <v>0</v>
      </c>
      <c r="F109" s="431">
        <v>0</v>
      </c>
      <c r="G109" s="432">
        <v>0</v>
      </c>
      <c r="H109" s="433">
        <v>0</v>
      </c>
      <c r="I109" s="716"/>
    </row>
    <row r="110" spans="1:31" ht="13.5" customHeight="1">
      <c r="A110" s="384"/>
      <c r="B110" s="1466" t="s">
        <v>494</v>
      </c>
      <c r="C110" s="1478"/>
      <c r="D110" s="1467"/>
      <c r="E110" s="717">
        <v>-0.77500000000000002</v>
      </c>
      <c r="F110" s="431">
        <v>0</v>
      </c>
      <c r="G110" s="432">
        <v>0</v>
      </c>
      <c r="H110" s="433">
        <v>-0.77500000000000002</v>
      </c>
      <c r="I110" s="716"/>
    </row>
    <row r="111" spans="1:31" ht="12.75" customHeight="1">
      <c r="A111" s="384"/>
      <c r="B111" s="1446" t="s">
        <v>495</v>
      </c>
      <c r="C111" s="1446"/>
      <c r="D111" s="1447"/>
      <c r="E111" s="717">
        <v>-221.45</v>
      </c>
      <c r="F111" s="431">
        <v>-60.158000000000001</v>
      </c>
      <c r="G111" s="432">
        <v>-4.8540000000000001</v>
      </c>
      <c r="H111" s="433">
        <v>-286.46199999999999</v>
      </c>
      <c r="I111" s="716"/>
    </row>
    <row r="112" spans="1:31">
      <c r="A112" s="384"/>
      <c r="B112" s="1441" t="s">
        <v>496</v>
      </c>
      <c r="C112" s="1441"/>
      <c r="D112" s="1442"/>
      <c r="E112" s="717">
        <v>-36.81</v>
      </c>
      <c r="F112" s="431">
        <v>-22.943000000000001</v>
      </c>
      <c r="G112" s="432">
        <v>0</v>
      </c>
      <c r="H112" s="433">
        <v>-59.753</v>
      </c>
      <c r="I112" s="716"/>
    </row>
    <row r="113" spans="1:31">
      <c r="A113" s="384"/>
      <c r="B113" s="1441" t="s">
        <v>497</v>
      </c>
      <c r="C113" s="1441"/>
      <c r="D113" s="1442"/>
      <c r="E113" s="717">
        <v>-78.441000000000003</v>
      </c>
      <c r="F113" s="431">
        <v>-90.983999999999995</v>
      </c>
      <c r="G113" s="432">
        <v>-7.47</v>
      </c>
      <c r="H113" s="433">
        <v>-176.89500000000001</v>
      </c>
      <c r="I113" s="716"/>
    </row>
    <row r="114" spans="1:31" ht="15.75" customHeight="1" thickBot="1">
      <c r="A114" s="384"/>
      <c r="B114" s="1492" t="s">
        <v>498</v>
      </c>
      <c r="C114" s="1492"/>
      <c r="D114" s="1493"/>
      <c r="E114" s="729">
        <v>-0.84699999999999998</v>
      </c>
      <c r="F114" s="434">
        <v>-16.350999999999999</v>
      </c>
      <c r="G114" s="436">
        <v>-0.75700000000000001</v>
      </c>
      <c r="H114" s="437">
        <v>-17.954999999999998</v>
      </c>
      <c r="I114" s="716"/>
    </row>
    <row r="115" spans="1:31" s="400" customFormat="1" ht="13.5" thickBot="1">
      <c r="A115" s="1435" t="s">
        <v>533</v>
      </c>
      <c r="B115" s="1436"/>
      <c r="C115" s="1436"/>
      <c r="D115" s="1437"/>
      <c r="E115" s="730">
        <v>1093.5219999999999</v>
      </c>
      <c r="F115" s="438">
        <v>276.77</v>
      </c>
      <c r="G115" s="439">
        <v>-182.91200000000001</v>
      </c>
      <c r="H115" s="440">
        <v>1187.3800000000001</v>
      </c>
      <c r="I115" s="716"/>
      <c r="J115" s="399"/>
      <c r="K115" s="399"/>
      <c r="L115" s="399"/>
      <c r="M115" s="399"/>
      <c r="N115" s="399"/>
      <c r="O115" s="399"/>
      <c r="P115" s="399"/>
      <c r="Q115" s="399"/>
      <c r="R115" s="399"/>
      <c r="S115" s="399"/>
      <c r="T115" s="399"/>
      <c r="U115" s="399"/>
      <c r="V115" s="399"/>
      <c r="W115" s="399"/>
      <c r="X115" s="399"/>
      <c r="Y115" s="399"/>
      <c r="Z115" s="399"/>
      <c r="AA115" s="399"/>
      <c r="AB115" s="399"/>
      <c r="AC115" s="399"/>
      <c r="AD115" s="399"/>
      <c r="AE115" s="399"/>
    </row>
    <row r="116" spans="1:31" hidden="1">
      <c r="A116" s="1325" t="s">
        <v>363</v>
      </c>
      <c r="B116" s="1325"/>
      <c r="C116" s="1325"/>
      <c r="D116" s="1326"/>
      <c r="E116" s="716">
        <v>0</v>
      </c>
      <c r="F116" s="716">
        <v>0</v>
      </c>
      <c r="G116" s="716" t="e">
        <v>#REF!</v>
      </c>
      <c r="H116" s="716" t="e">
        <v>#REF!</v>
      </c>
      <c r="I116" s="716"/>
    </row>
    <row r="117" spans="1:31" ht="13.5" hidden="1" thickBot="1">
      <c r="A117" s="1327" t="s">
        <v>364</v>
      </c>
      <c r="B117" s="1327"/>
      <c r="C117" s="1327"/>
      <c r="D117" s="1328"/>
      <c r="E117" s="716">
        <v>974605</v>
      </c>
      <c r="F117" s="716">
        <v>481314</v>
      </c>
      <c r="G117" s="716" t="e">
        <v>#REF!</v>
      </c>
      <c r="H117" s="716" t="e">
        <v>#REF!</v>
      </c>
      <c r="I117" s="716"/>
    </row>
    <row r="120" spans="1:31" ht="15">
      <c r="E120" s="723"/>
      <c r="F120" s="723"/>
      <c r="G120" s="723"/>
      <c r="H120" s="723"/>
    </row>
    <row r="121" spans="1:31">
      <c r="E121" s="427"/>
      <c r="F121" s="427"/>
      <c r="G121" s="427"/>
      <c r="H121" s="427"/>
    </row>
  </sheetData>
  <mergeCells count="107">
    <mergeCell ref="G4:H4"/>
    <mergeCell ref="A7:D7"/>
    <mergeCell ref="B8:D8"/>
    <mergeCell ref="C9:D9"/>
    <mergeCell ref="C10:D10"/>
    <mergeCell ref="C19:D19"/>
    <mergeCell ref="C45:D45"/>
    <mergeCell ref="C46:D46"/>
    <mergeCell ref="B41:D41"/>
    <mergeCell ref="B42:D42"/>
    <mergeCell ref="B11:D11"/>
    <mergeCell ref="B15:D15"/>
    <mergeCell ref="B16:D16"/>
    <mergeCell ref="C22:D22"/>
    <mergeCell ref="B23:D23"/>
    <mergeCell ref="C24:D24"/>
    <mergeCell ref="C18:D18"/>
    <mergeCell ref="B32:D32"/>
    <mergeCell ref="A33:D33"/>
    <mergeCell ref="B34:D34"/>
    <mergeCell ref="C35:D35"/>
    <mergeCell ref="C36:D36"/>
    <mergeCell ref="B37:D37"/>
    <mergeCell ref="C38:D38"/>
    <mergeCell ref="C43:D43"/>
    <mergeCell ref="C44:D44"/>
    <mergeCell ref="C53:D53"/>
    <mergeCell ref="C54:D54"/>
    <mergeCell ref="C55:D55"/>
    <mergeCell ref="C56:D56"/>
    <mergeCell ref="A58:D58"/>
    <mergeCell ref="B60:D60"/>
    <mergeCell ref="C57:D57"/>
    <mergeCell ref="C48:D48"/>
    <mergeCell ref="B49:D49"/>
    <mergeCell ref="C50:D50"/>
    <mergeCell ref="B52:D52"/>
    <mergeCell ref="C67:D67"/>
    <mergeCell ref="C68:D68"/>
    <mergeCell ref="B69:D69"/>
    <mergeCell ref="B70:D70"/>
    <mergeCell ref="A71:D71"/>
    <mergeCell ref="B72:D72"/>
    <mergeCell ref="B61:D61"/>
    <mergeCell ref="A62:D62"/>
    <mergeCell ref="B63:D63"/>
    <mergeCell ref="C64:D64"/>
    <mergeCell ref="C65:D65"/>
    <mergeCell ref="B66:D66"/>
    <mergeCell ref="B79:D79"/>
    <mergeCell ref="A80:D80"/>
    <mergeCell ref="B81:D81"/>
    <mergeCell ref="B82:D82"/>
    <mergeCell ref="B83:D83"/>
    <mergeCell ref="A84:D84"/>
    <mergeCell ref="C73:D73"/>
    <mergeCell ref="C74:D74"/>
    <mergeCell ref="B75:D75"/>
    <mergeCell ref="C76:D76"/>
    <mergeCell ref="C77:D77"/>
    <mergeCell ref="C78:D78"/>
    <mergeCell ref="B91:D91"/>
    <mergeCell ref="B92:D92"/>
    <mergeCell ref="A93:D93"/>
    <mergeCell ref="B94:D94"/>
    <mergeCell ref="C95:D95"/>
    <mergeCell ref="C96:D96"/>
    <mergeCell ref="B85:D85"/>
    <mergeCell ref="B86:D86"/>
    <mergeCell ref="B87:D87"/>
    <mergeCell ref="B88:D88"/>
    <mergeCell ref="B89:D89"/>
    <mergeCell ref="B90:D90"/>
    <mergeCell ref="A106:D106"/>
    <mergeCell ref="B107:D107"/>
    <mergeCell ref="B108:D108"/>
    <mergeCell ref="B109:D109"/>
    <mergeCell ref="B97:D97"/>
    <mergeCell ref="C98:D98"/>
    <mergeCell ref="C99:D99"/>
    <mergeCell ref="B100:D100"/>
    <mergeCell ref="A101:D101"/>
    <mergeCell ref="B102:D102"/>
    <mergeCell ref="C25:D25"/>
    <mergeCell ref="B26:D26"/>
    <mergeCell ref="C27:D27"/>
    <mergeCell ref="C28:D28"/>
    <mergeCell ref="C29:D29"/>
    <mergeCell ref="C30:D30"/>
    <mergeCell ref="A116:D116"/>
    <mergeCell ref="A117:D117"/>
    <mergeCell ref="A3:H3"/>
    <mergeCell ref="E5:H5"/>
    <mergeCell ref="A5:D6"/>
    <mergeCell ref="C12:D12"/>
    <mergeCell ref="C13:D13"/>
    <mergeCell ref="C17:D17"/>
    <mergeCell ref="C47:D47"/>
    <mergeCell ref="C51:D51"/>
    <mergeCell ref="B110:D110"/>
    <mergeCell ref="B111:D111"/>
    <mergeCell ref="B112:D112"/>
    <mergeCell ref="B113:D113"/>
    <mergeCell ref="B114:D114"/>
    <mergeCell ref="A115:D115"/>
    <mergeCell ref="B103:D103"/>
    <mergeCell ref="A104:D104"/>
  </mergeCells>
  <pageMargins left="0.7" right="0.7" top="0.75" bottom="0.75" header="0.3" footer="0.3"/>
  <pageSetup paperSize="9" scale="5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F128"/>
  <sheetViews>
    <sheetView zoomScale="90" zoomScaleNormal="90" workbookViewId="0">
      <selection activeCell="A115" sqref="A115:IV117"/>
    </sheetView>
  </sheetViews>
  <sheetFormatPr defaultRowHeight="12.75"/>
  <cols>
    <col min="1" max="2" width="2.140625" style="371" customWidth="1"/>
    <col min="3" max="3" width="2.42578125" style="371" customWidth="1"/>
    <col min="4" max="4" width="56.85546875" style="371" customWidth="1"/>
    <col min="5" max="5" width="12.85546875" style="370" customWidth="1"/>
    <col min="6" max="6" width="13.28515625" style="370" customWidth="1"/>
    <col min="7" max="7" width="10.28515625" style="370" customWidth="1"/>
    <col min="8" max="8" width="13.28515625" style="370" customWidth="1"/>
    <col min="9" max="32" width="9.140625" style="370"/>
    <col min="33" max="16384" width="9.140625" style="371"/>
  </cols>
  <sheetData>
    <row r="3" spans="1:10">
      <c r="A3" s="1496" t="s">
        <v>394</v>
      </c>
      <c r="B3" s="1496"/>
      <c r="C3" s="1496"/>
      <c r="D3" s="1496"/>
      <c r="E3" s="1496"/>
      <c r="F3" s="1496"/>
      <c r="G3" s="1496"/>
      <c r="H3" s="1496"/>
    </row>
    <row r="5" spans="1:10" ht="13.5" thickBot="1">
      <c r="E5" s="726"/>
      <c r="F5" s="726"/>
      <c r="G5" s="1514" t="s">
        <v>395</v>
      </c>
      <c r="H5" s="1514"/>
    </row>
    <row r="6" spans="1:10" ht="15" customHeight="1" thickBot="1">
      <c r="A6" s="1500" t="s">
        <v>394</v>
      </c>
      <c r="B6" s="1501"/>
      <c r="C6" s="1501"/>
      <c r="D6" s="1502"/>
      <c r="E6" s="1526">
        <v>41639</v>
      </c>
      <c r="F6" s="1527"/>
      <c r="G6" s="1527"/>
      <c r="H6" s="1528"/>
    </row>
    <row r="7" spans="1:10" ht="27" customHeight="1" thickBot="1">
      <c r="A7" s="1503"/>
      <c r="B7" s="1504"/>
      <c r="C7" s="1504"/>
      <c r="D7" s="1505"/>
      <c r="E7" s="737" t="s">
        <v>569</v>
      </c>
      <c r="F7" s="715" t="s">
        <v>570</v>
      </c>
      <c r="G7" s="724" t="s">
        <v>571</v>
      </c>
      <c r="H7" s="725" t="s">
        <v>399</v>
      </c>
    </row>
    <row r="8" spans="1:10" ht="13.5" thickBot="1">
      <c r="A8" s="1435" t="s">
        <v>400</v>
      </c>
      <c r="B8" s="1436"/>
      <c r="C8" s="1436"/>
      <c r="D8" s="1437"/>
      <c r="E8" s="728">
        <v>12385.141</v>
      </c>
      <c r="F8" s="424">
        <v>6296.15</v>
      </c>
      <c r="G8" s="425">
        <v>1418.569</v>
      </c>
      <c r="H8" s="426">
        <v>20099.86</v>
      </c>
      <c r="I8" s="716"/>
      <c r="J8" s="716"/>
    </row>
    <row r="9" spans="1:10">
      <c r="A9" s="384"/>
      <c r="B9" s="1438" t="s">
        <v>401</v>
      </c>
      <c r="C9" s="1439"/>
      <c r="D9" s="1440"/>
      <c r="E9" s="428">
        <v>5123.4409999999998</v>
      </c>
      <c r="F9" s="428">
        <v>2692.5320000000002</v>
      </c>
      <c r="G9" s="429">
        <v>732.93499999999995</v>
      </c>
      <c r="H9" s="430">
        <v>8548.9079999999994</v>
      </c>
      <c r="I9" s="716"/>
      <c r="J9" s="716"/>
    </row>
    <row r="10" spans="1:10">
      <c r="A10" s="380"/>
      <c r="B10" s="686"/>
      <c r="C10" s="1441" t="s">
        <v>402</v>
      </c>
      <c r="D10" s="1442"/>
      <c r="E10" s="431">
        <v>5089.4830000000002</v>
      </c>
      <c r="F10" s="431">
        <v>2661.527</v>
      </c>
      <c r="G10" s="432">
        <v>732.14099999999996</v>
      </c>
      <c r="H10" s="433">
        <v>8483.1509999999998</v>
      </c>
      <c r="I10" s="716"/>
      <c r="J10" s="716"/>
    </row>
    <row r="11" spans="1:10">
      <c r="A11" s="380"/>
      <c r="B11" s="686"/>
      <c r="C11" s="1441" t="s">
        <v>403</v>
      </c>
      <c r="D11" s="1442"/>
      <c r="E11" s="431">
        <v>33.957999999999998</v>
      </c>
      <c r="F11" s="431">
        <v>31.004999999999999</v>
      </c>
      <c r="G11" s="432">
        <v>0.79400000000000004</v>
      </c>
      <c r="H11" s="433">
        <v>65.757000000000005</v>
      </c>
      <c r="I11" s="716"/>
      <c r="J11" s="716"/>
    </row>
    <row r="12" spans="1:10">
      <c r="A12" s="384"/>
      <c r="B12" s="1441" t="s">
        <v>404</v>
      </c>
      <c r="C12" s="1441"/>
      <c r="D12" s="1442"/>
      <c r="E12" s="431">
        <v>852.85</v>
      </c>
      <c r="F12" s="431">
        <v>597.24400000000003</v>
      </c>
      <c r="G12" s="432">
        <v>92.512</v>
      </c>
      <c r="H12" s="433">
        <v>1542.606</v>
      </c>
      <c r="I12" s="716"/>
      <c r="J12" s="716"/>
    </row>
    <row r="13" spans="1:10">
      <c r="A13" s="380"/>
      <c r="B13" s="686"/>
      <c r="C13" s="1424" t="s">
        <v>405</v>
      </c>
      <c r="D13" s="1425"/>
      <c r="E13" s="431">
        <v>829.18299999999999</v>
      </c>
      <c r="F13" s="431">
        <v>588.43899999999996</v>
      </c>
      <c r="G13" s="432">
        <v>92.512</v>
      </c>
      <c r="H13" s="433">
        <v>1510.134</v>
      </c>
      <c r="I13" s="716"/>
      <c r="J13" s="716"/>
    </row>
    <row r="14" spans="1:10">
      <c r="A14" s="380"/>
      <c r="B14" s="686"/>
      <c r="C14" s="1424" t="s">
        <v>406</v>
      </c>
      <c r="D14" s="1425"/>
      <c r="E14" s="431">
        <v>23.667000000000002</v>
      </c>
      <c r="F14" s="431">
        <v>8.8049999999999997</v>
      </c>
      <c r="G14" s="432">
        <v>0</v>
      </c>
      <c r="H14" s="433">
        <v>32.472000000000001</v>
      </c>
      <c r="I14" s="716"/>
      <c r="J14" s="716"/>
    </row>
    <row r="15" spans="1:10" ht="12.75" hidden="1" customHeight="1">
      <c r="A15" s="380"/>
      <c r="B15" s="385"/>
      <c r="C15" s="385" t="s">
        <v>504</v>
      </c>
      <c r="D15" s="734"/>
      <c r="E15" s="431">
        <v>0</v>
      </c>
      <c r="F15" s="431">
        <v>0</v>
      </c>
      <c r="G15" s="432">
        <v>0</v>
      </c>
      <c r="H15" s="433">
        <v>0</v>
      </c>
      <c r="I15" s="716"/>
      <c r="J15" s="716"/>
    </row>
    <row r="16" spans="1:10" ht="25.15" customHeight="1">
      <c r="A16" s="387"/>
      <c r="B16" s="1446" t="s">
        <v>408</v>
      </c>
      <c r="C16" s="1446"/>
      <c r="D16" s="1447"/>
      <c r="E16" s="431">
        <v>5.9329999999999998</v>
      </c>
      <c r="F16" s="431">
        <v>0.193</v>
      </c>
      <c r="G16" s="432">
        <v>6.016</v>
      </c>
      <c r="H16" s="433">
        <v>12.141999999999999</v>
      </c>
      <c r="I16" s="716"/>
      <c r="J16" s="716"/>
    </row>
    <row r="17" spans="1:10">
      <c r="A17" s="384"/>
      <c r="B17" s="1441" t="s">
        <v>409</v>
      </c>
      <c r="C17" s="1441"/>
      <c r="D17" s="1442"/>
      <c r="E17" s="431">
        <v>850.33299999999997</v>
      </c>
      <c r="F17" s="431">
        <v>601.67899999999997</v>
      </c>
      <c r="G17" s="432">
        <v>74.701999999999998</v>
      </c>
      <c r="H17" s="433">
        <v>1526.7139999999999</v>
      </c>
      <c r="I17" s="716"/>
      <c r="J17" s="716"/>
    </row>
    <row r="18" spans="1:10">
      <c r="A18" s="380"/>
      <c r="B18" s="385"/>
      <c r="C18" s="1424" t="s">
        <v>410</v>
      </c>
      <c r="D18" s="1425"/>
      <c r="E18" s="431">
        <v>612.67999999999995</v>
      </c>
      <c r="F18" s="431">
        <v>410.90300000000002</v>
      </c>
      <c r="G18" s="432">
        <v>62.311</v>
      </c>
      <c r="H18" s="433">
        <v>1085.894</v>
      </c>
      <c r="I18" s="716"/>
      <c r="J18" s="716"/>
    </row>
    <row r="19" spans="1:10">
      <c r="A19" s="380"/>
      <c r="B19" s="385"/>
      <c r="C19" s="1424" t="s">
        <v>411</v>
      </c>
      <c r="D19" s="1425"/>
      <c r="E19" s="431">
        <v>230.98400000000001</v>
      </c>
      <c r="F19" s="431">
        <v>177.809</v>
      </c>
      <c r="G19" s="432">
        <v>4.6950000000000003</v>
      </c>
      <c r="H19" s="433">
        <v>413.488</v>
      </c>
      <c r="I19" s="716"/>
      <c r="J19" s="716"/>
    </row>
    <row r="20" spans="1:10">
      <c r="A20" s="380"/>
      <c r="B20" s="385"/>
      <c r="C20" s="1424" t="s">
        <v>412</v>
      </c>
      <c r="D20" s="1425"/>
      <c r="E20" s="431">
        <v>5.85</v>
      </c>
      <c r="F20" s="431">
        <v>0</v>
      </c>
      <c r="G20" s="432">
        <v>0</v>
      </c>
      <c r="H20" s="433">
        <v>5.85</v>
      </c>
      <c r="I20" s="716"/>
      <c r="J20" s="716"/>
    </row>
    <row r="21" spans="1:10">
      <c r="A21" s="380"/>
      <c r="B21" s="385"/>
      <c r="C21" s="1424" t="s">
        <v>575</v>
      </c>
      <c r="D21" s="1425"/>
      <c r="E21" s="431">
        <v>0.307</v>
      </c>
      <c r="F21" s="431">
        <v>0.30499999999999999</v>
      </c>
      <c r="G21" s="432">
        <v>0</v>
      </c>
      <c r="H21" s="433">
        <v>0.61199999999999999</v>
      </c>
      <c r="I21" s="716"/>
      <c r="J21" s="716"/>
    </row>
    <row r="22" spans="1:10" ht="12.75" hidden="1" customHeight="1">
      <c r="A22" s="380"/>
      <c r="B22" s="385"/>
      <c r="C22" s="385" t="s">
        <v>505</v>
      </c>
      <c r="D22" s="734"/>
      <c r="E22" s="431">
        <v>0</v>
      </c>
      <c r="F22" s="431">
        <v>0</v>
      </c>
      <c r="G22" s="432">
        <v>0</v>
      </c>
      <c r="H22" s="433">
        <v>0</v>
      </c>
      <c r="I22" s="716"/>
      <c r="J22" s="716"/>
    </row>
    <row r="23" spans="1:10" ht="13.15" customHeight="1">
      <c r="A23" s="380"/>
      <c r="B23" s="385"/>
      <c r="C23" s="1424" t="s">
        <v>415</v>
      </c>
      <c r="D23" s="1425"/>
      <c r="E23" s="431">
        <v>0.51200000000000001</v>
      </c>
      <c r="F23" s="431">
        <v>12.662000000000001</v>
      </c>
      <c r="G23" s="432">
        <v>7.6959999999999997</v>
      </c>
      <c r="H23" s="433">
        <v>20.87</v>
      </c>
      <c r="I23" s="716"/>
      <c r="J23" s="716"/>
    </row>
    <row r="24" spans="1:10">
      <c r="A24" s="380"/>
      <c r="B24" s="1424" t="s">
        <v>416</v>
      </c>
      <c r="C24" s="1448"/>
      <c r="D24" s="1425"/>
      <c r="E24" s="431">
        <v>4888.8370000000004</v>
      </c>
      <c r="F24" s="431">
        <v>2186.0329999999999</v>
      </c>
      <c r="G24" s="432">
        <v>443.185</v>
      </c>
      <c r="H24" s="433">
        <v>7518.0550000000003</v>
      </c>
      <c r="I24" s="716"/>
      <c r="J24" s="716"/>
    </row>
    <row r="25" spans="1:10" ht="29.45" customHeight="1">
      <c r="A25" s="380"/>
      <c r="B25" s="686"/>
      <c r="C25" s="1449" t="s">
        <v>417</v>
      </c>
      <c r="D25" s="1450"/>
      <c r="E25" s="431">
        <v>10.427</v>
      </c>
      <c r="F25" s="431">
        <v>311.74900000000002</v>
      </c>
      <c r="G25" s="432">
        <v>5.0949999999999998</v>
      </c>
      <c r="H25" s="433">
        <v>327.27100000000002</v>
      </c>
      <c r="I25" s="716"/>
      <c r="J25" s="716"/>
    </row>
    <row r="26" spans="1:10">
      <c r="A26" s="380"/>
      <c r="B26" s="686"/>
      <c r="C26" s="1424" t="s">
        <v>418</v>
      </c>
      <c r="D26" s="1425"/>
      <c r="E26" s="431">
        <v>4878.41</v>
      </c>
      <c r="F26" s="431">
        <v>1874.2840000000001</v>
      </c>
      <c r="G26" s="432">
        <v>438.09</v>
      </c>
      <c r="H26" s="433">
        <v>7190.7839999999997</v>
      </c>
      <c r="I26" s="716"/>
      <c r="J26" s="716"/>
    </row>
    <row r="27" spans="1:10">
      <c r="A27" s="380"/>
      <c r="B27" s="1443" t="s">
        <v>419</v>
      </c>
      <c r="C27" s="1444"/>
      <c r="D27" s="1445"/>
      <c r="E27" s="431">
        <v>59.015999999999998</v>
      </c>
      <c r="F27" s="431">
        <v>68.290999999999997</v>
      </c>
      <c r="G27" s="432">
        <v>0.43</v>
      </c>
      <c r="H27" s="433">
        <v>127.73699999999999</v>
      </c>
      <c r="I27" s="716"/>
      <c r="J27" s="716"/>
    </row>
    <row r="28" spans="1:10" ht="13.15" customHeight="1">
      <c r="A28" s="380"/>
      <c r="B28" s="385"/>
      <c r="C28" s="1451" t="s">
        <v>420</v>
      </c>
      <c r="D28" s="1452"/>
      <c r="E28" s="431">
        <v>0.628</v>
      </c>
      <c r="F28" s="431">
        <v>52.713000000000001</v>
      </c>
      <c r="G28" s="432">
        <v>0</v>
      </c>
      <c r="H28" s="433">
        <v>53.341000000000001</v>
      </c>
      <c r="I28" s="716"/>
      <c r="J28" s="716"/>
    </row>
    <row r="29" spans="1:10" ht="12.75" hidden="1" customHeight="1">
      <c r="A29" s="380"/>
      <c r="B29" s="385"/>
      <c r="C29" s="1446" t="s">
        <v>423</v>
      </c>
      <c r="D29" s="1447"/>
      <c r="E29" s="431">
        <v>0</v>
      </c>
      <c r="F29" s="431">
        <v>0</v>
      </c>
      <c r="G29" s="432">
        <v>0</v>
      </c>
      <c r="H29" s="433">
        <v>0</v>
      </c>
      <c r="I29" s="716"/>
      <c r="J29" s="716"/>
    </row>
    <row r="30" spans="1:10" ht="21" hidden="1" customHeight="1">
      <c r="A30" s="380"/>
      <c r="B30" s="385"/>
      <c r="C30" s="1494" t="s">
        <v>507</v>
      </c>
      <c r="D30" s="1495"/>
      <c r="E30" s="431">
        <v>0</v>
      </c>
      <c r="F30" s="431">
        <v>0</v>
      </c>
      <c r="G30" s="432">
        <v>0</v>
      </c>
      <c r="H30" s="433">
        <v>0</v>
      </c>
      <c r="I30" s="716"/>
      <c r="J30" s="716"/>
    </row>
    <row r="31" spans="1:10" ht="13.15" customHeight="1">
      <c r="A31" s="380"/>
      <c r="B31" s="385"/>
      <c r="C31" s="1446" t="s">
        <v>423</v>
      </c>
      <c r="D31" s="1447"/>
      <c r="E31" s="431">
        <v>58.386000000000003</v>
      </c>
      <c r="F31" s="431">
        <v>15.079000000000001</v>
      </c>
      <c r="G31" s="432">
        <v>0.38800000000000001</v>
      </c>
      <c r="H31" s="433">
        <v>73.852999999999994</v>
      </c>
      <c r="I31" s="716"/>
      <c r="J31" s="716"/>
    </row>
    <row r="32" spans="1:10">
      <c r="A32" s="380"/>
      <c r="B32" s="385"/>
      <c r="C32" s="1446" t="s">
        <v>535</v>
      </c>
      <c r="D32" s="1447"/>
      <c r="E32" s="431">
        <v>2E-3</v>
      </c>
      <c r="F32" s="431">
        <v>0.499</v>
      </c>
      <c r="G32" s="432">
        <v>4.2000000000000003E-2</v>
      </c>
      <c r="H32" s="433">
        <v>0.54300000000000004</v>
      </c>
      <c r="I32" s="716"/>
      <c r="J32" s="716"/>
    </row>
    <row r="33" spans="1:10" ht="27" customHeight="1" thickBot="1">
      <c r="A33" s="380"/>
      <c r="B33" s="1453" t="s">
        <v>425</v>
      </c>
      <c r="C33" s="1454"/>
      <c r="D33" s="1455"/>
      <c r="E33" s="729">
        <v>604.73099999999999</v>
      </c>
      <c r="F33" s="434">
        <v>150.178</v>
      </c>
      <c r="G33" s="436">
        <v>68.789000000000001</v>
      </c>
      <c r="H33" s="437">
        <v>823.69799999999998</v>
      </c>
      <c r="I33" s="716"/>
      <c r="J33" s="716"/>
    </row>
    <row r="34" spans="1:10" ht="13.5" thickBot="1">
      <c r="A34" s="1435" t="s">
        <v>508</v>
      </c>
      <c r="B34" s="1436"/>
      <c r="C34" s="1436"/>
      <c r="D34" s="1437"/>
      <c r="E34" s="728">
        <v>-4804.4229999999998</v>
      </c>
      <c r="F34" s="424">
        <v>-2477.3580000000002</v>
      </c>
      <c r="G34" s="425">
        <v>-659.78</v>
      </c>
      <c r="H34" s="426">
        <v>-7941.5609999999997</v>
      </c>
      <c r="I34" s="716"/>
      <c r="J34" s="716"/>
    </row>
    <row r="35" spans="1:10">
      <c r="A35" s="384"/>
      <c r="B35" s="1456" t="s">
        <v>427</v>
      </c>
      <c r="C35" s="1456"/>
      <c r="D35" s="1457"/>
      <c r="E35" s="428">
        <v>-450.20499999999998</v>
      </c>
      <c r="F35" s="428">
        <v>-300.83600000000001</v>
      </c>
      <c r="G35" s="429">
        <v>-58.674999999999997</v>
      </c>
      <c r="H35" s="430">
        <v>-809.71600000000001</v>
      </c>
      <c r="I35" s="716"/>
      <c r="J35" s="716"/>
    </row>
    <row r="36" spans="1:10">
      <c r="A36" s="380"/>
      <c r="B36" s="686"/>
      <c r="C36" s="1441" t="s">
        <v>428</v>
      </c>
      <c r="D36" s="1442"/>
      <c r="E36" s="431">
        <v>-437.13799999999998</v>
      </c>
      <c r="F36" s="431">
        <v>-296.83100000000002</v>
      </c>
      <c r="G36" s="432">
        <v>-58.603999999999999</v>
      </c>
      <c r="H36" s="433">
        <v>-792.57299999999998</v>
      </c>
      <c r="I36" s="716"/>
      <c r="J36" s="716"/>
    </row>
    <row r="37" spans="1:10">
      <c r="A37" s="380"/>
      <c r="B37" s="686"/>
      <c r="C37" s="1441" t="s">
        <v>429</v>
      </c>
      <c r="D37" s="1442"/>
      <c r="E37" s="431">
        <v>-13.067</v>
      </c>
      <c r="F37" s="431">
        <v>-4.0049999999999999</v>
      </c>
      <c r="G37" s="432">
        <v>-7.0999999999999994E-2</v>
      </c>
      <c r="H37" s="433">
        <v>-17.143000000000001</v>
      </c>
      <c r="I37" s="716"/>
      <c r="J37" s="716"/>
    </row>
    <row r="38" spans="1:10">
      <c r="A38" s="384"/>
      <c r="B38" s="1441" t="s">
        <v>430</v>
      </c>
      <c r="C38" s="1441"/>
      <c r="D38" s="1442"/>
      <c r="E38" s="431">
        <v>-13.254</v>
      </c>
      <c r="F38" s="431">
        <v>-8.6189999999999998</v>
      </c>
      <c r="G38" s="432">
        <v>-2.0659999999999998</v>
      </c>
      <c r="H38" s="433">
        <v>-23.939</v>
      </c>
      <c r="I38" s="716"/>
      <c r="J38" s="716"/>
    </row>
    <row r="39" spans="1:10">
      <c r="A39" s="380"/>
      <c r="B39" s="686"/>
      <c r="C39" s="1424" t="s">
        <v>431</v>
      </c>
      <c r="D39" s="1425"/>
      <c r="E39" s="431">
        <v>-13.237</v>
      </c>
      <c r="F39" s="431">
        <v>-8.6170000000000009</v>
      </c>
      <c r="G39" s="432">
        <v>-2.0569999999999999</v>
      </c>
      <c r="H39" s="433">
        <v>-23.911000000000001</v>
      </c>
      <c r="I39" s="716"/>
      <c r="J39" s="716"/>
    </row>
    <row r="40" spans="1:10" ht="13.15" hidden="1" customHeight="1">
      <c r="A40" s="380"/>
      <c r="B40" s="385"/>
      <c r="C40" s="385" t="s">
        <v>564</v>
      </c>
      <c r="D40" s="386"/>
      <c r="E40" s="431">
        <v>-1.6E-2</v>
      </c>
      <c r="F40" s="431">
        <v>-2E-3</v>
      </c>
      <c r="G40" s="432">
        <v>-8.9999999999999993E-3</v>
      </c>
      <c r="H40" s="433">
        <v>-2.7E-2</v>
      </c>
      <c r="I40" s="716"/>
      <c r="J40" s="716"/>
    </row>
    <row r="41" spans="1:10" ht="13.15" hidden="1" customHeight="1">
      <c r="A41" s="380"/>
      <c r="B41" s="385"/>
      <c r="C41" s="385" t="s">
        <v>504</v>
      </c>
      <c r="D41" s="386"/>
      <c r="E41" s="431">
        <v>-1E-3</v>
      </c>
      <c r="F41" s="431">
        <v>0</v>
      </c>
      <c r="G41" s="432">
        <v>0</v>
      </c>
      <c r="H41" s="433">
        <v>-1E-3</v>
      </c>
      <c r="I41" s="716"/>
      <c r="J41" s="716"/>
    </row>
    <row r="42" spans="1:10" ht="30" customHeight="1">
      <c r="A42" s="387"/>
      <c r="B42" s="1446" t="s">
        <v>434</v>
      </c>
      <c r="C42" s="1446"/>
      <c r="D42" s="1447"/>
      <c r="E42" s="431">
        <v>-39.259</v>
      </c>
      <c r="F42" s="431">
        <v>-22.82</v>
      </c>
      <c r="G42" s="432">
        <v>-8.6189999999999998</v>
      </c>
      <c r="H42" s="433">
        <v>-70.697999999999993</v>
      </c>
      <c r="I42" s="716"/>
      <c r="J42" s="716"/>
    </row>
    <row r="43" spans="1:10">
      <c r="A43" s="384"/>
      <c r="B43" s="1441" t="s">
        <v>435</v>
      </c>
      <c r="C43" s="1441"/>
      <c r="D43" s="1442"/>
      <c r="E43" s="431">
        <v>-449.50400000000002</v>
      </c>
      <c r="F43" s="431">
        <v>-312.34300000000002</v>
      </c>
      <c r="G43" s="432">
        <v>-111.411</v>
      </c>
      <c r="H43" s="433">
        <v>-873.25800000000004</v>
      </c>
      <c r="I43" s="716"/>
      <c r="J43" s="716"/>
    </row>
    <row r="44" spans="1:10">
      <c r="A44" s="380"/>
      <c r="B44" s="686"/>
      <c r="C44" s="1424" t="s">
        <v>436</v>
      </c>
      <c r="D44" s="1425"/>
      <c r="E44" s="431">
        <v>-1.84</v>
      </c>
      <c r="F44" s="431">
        <v>-1.2</v>
      </c>
      <c r="G44" s="432">
        <v>-0.03</v>
      </c>
      <c r="H44" s="433">
        <v>-3.07</v>
      </c>
      <c r="I44" s="716"/>
      <c r="J44" s="716"/>
    </row>
    <row r="45" spans="1:10">
      <c r="A45" s="380"/>
      <c r="B45" s="686"/>
      <c r="C45" s="1424" t="s">
        <v>437</v>
      </c>
      <c r="D45" s="1425"/>
      <c r="E45" s="735">
        <v>-302.13099999999997</v>
      </c>
      <c r="F45" s="735">
        <v>-70.647999999999996</v>
      </c>
      <c r="G45" s="736">
        <v>-27.399000000000001</v>
      </c>
      <c r="H45" s="433">
        <v>-400.178</v>
      </c>
      <c r="I45" s="716"/>
      <c r="J45" s="716"/>
    </row>
    <row r="46" spans="1:10">
      <c r="A46" s="380"/>
      <c r="B46" s="686"/>
      <c r="C46" s="1424" t="s">
        <v>438</v>
      </c>
      <c r="D46" s="1425"/>
      <c r="E46" s="431">
        <v>-2.2639999999999998</v>
      </c>
      <c r="F46" s="431">
        <v>-1.052</v>
      </c>
      <c r="G46" s="432">
        <v>-1E-3</v>
      </c>
      <c r="H46" s="433">
        <v>-3.3170000000000002</v>
      </c>
      <c r="I46" s="716"/>
      <c r="J46" s="716"/>
    </row>
    <row r="47" spans="1:10">
      <c r="A47" s="380"/>
      <c r="B47" s="686"/>
      <c r="C47" s="1424" t="s">
        <v>439</v>
      </c>
      <c r="D47" s="1425"/>
      <c r="E47" s="431">
        <v>-73.504999999999995</v>
      </c>
      <c r="F47" s="431">
        <v>-78.91</v>
      </c>
      <c r="G47" s="432">
        <v>-34.064999999999998</v>
      </c>
      <c r="H47" s="433">
        <v>-186.48</v>
      </c>
      <c r="I47" s="716"/>
      <c r="J47" s="716"/>
    </row>
    <row r="48" spans="1:10">
      <c r="A48" s="380"/>
      <c r="B48" s="686"/>
      <c r="C48" s="1424" t="s">
        <v>440</v>
      </c>
      <c r="D48" s="1425"/>
      <c r="E48" s="431">
        <v>-39.79</v>
      </c>
      <c r="F48" s="431">
        <v>-126.51900000000001</v>
      </c>
      <c r="G48" s="432">
        <v>-32.448999999999998</v>
      </c>
      <c r="H48" s="433">
        <v>-198.75800000000001</v>
      </c>
      <c r="I48" s="716"/>
      <c r="J48" s="716"/>
    </row>
    <row r="49" spans="1:32" ht="13.15" customHeight="1">
      <c r="A49" s="380"/>
      <c r="B49" s="686"/>
      <c r="C49" s="1424" t="s">
        <v>441</v>
      </c>
      <c r="D49" s="1425"/>
      <c r="E49" s="431">
        <v>-29.974</v>
      </c>
      <c r="F49" s="431">
        <v>-34.014000000000003</v>
      </c>
      <c r="G49" s="432">
        <v>-17.466999999999999</v>
      </c>
      <c r="H49" s="433">
        <v>-81.454999999999998</v>
      </c>
      <c r="I49" s="716"/>
      <c r="J49" s="716"/>
    </row>
    <row r="50" spans="1:32">
      <c r="A50" s="380"/>
      <c r="B50" s="1441" t="s">
        <v>442</v>
      </c>
      <c r="C50" s="1441"/>
      <c r="D50" s="1442"/>
      <c r="E50" s="431">
        <v>-3543.1759999999999</v>
      </c>
      <c r="F50" s="431">
        <v>-1139.875</v>
      </c>
      <c r="G50" s="432">
        <v>-454.17399999999998</v>
      </c>
      <c r="H50" s="433">
        <v>-5137.2250000000004</v>
      </c>
      <c r="I50" s="716"/>
      <c r="J50" s="716"/>
    </row>
    <row r="51" spans="1:32" ht="29.45" customHeight="1">
      <c r="A51" s="380"/>
      <c r="B51" s="686"/>
      <c r="C51" s="1449" t="s">
        <v>443</v>
      </c>
      <c r="D51" s="1450"/>
      <c r="E51" s="431">
        <v>-2.1</v>
      </c>
      <c r="F51" s="431">
        <v>-0.79900000000000004</v>
      </c>
      <c r="G51" s="432">
        <v>-0.38200000000000001</v>
      </c>
      <c r="H51" s="433">
        <v>-3.2810000000000001</v>
      </c>
      <c r="I51" s="716"/>
      <c r="J51" s="716"/>
    </row>
    <row r="52" spans="1:32">
      <c r="A52" s="380"/>
      <c r="B52" s="686"/>
      <c r="C52" s="1424" t="s">
        <v>444</v>
      </c>
      <c r="D52" s="1425"/>
      <c r="E52" s="431">
        <v>-3541.076</v>
      </c>
      <c r="F52" s="431">
        <v>-1139.076</v>
      </c>
      <c r="G52" s="432">
        <v>-453.79199999999997</v>
      </c>
      <c r="H52" s="433">
        <v>-5133.9440000000004</v>
      </c>
      <c r="I52" s="716"/>
      <c r="J52" s="716"/>
    </row>
    <row r="53" spans="1:32">
      <c r="A53" s="380"/>
      <c r="B53" s="1441" t="s">
        <v>445</v>
      </c>
      <c r="C53" s="1441"/>
      <c r="D53" s="1442"/>
      <c r="E53" s="431">
        <v>-309.02499999999998</v>
      </c>
      <c r="F53" s="431">
        <v>-692.86500000000001</v>
      </c>
      <c r="G53" s="432">
        <v>-24.835000000000001</v>
      </c>
      <c r="H53" s="433">
        <v>-1026.7249999999999</v>
      </c>
      <c r="I53" s="716"/>
      <c r="J53" s="716"/>
    </row>
    <row r="54" spans="1:32" ht="13.15" customHeight="1">
      <c r="A54" s="380"/>
      <c r="B54" s="385"/>
      <c r="C54" s="1458" t="s">
        <v>446</v>
      </c>
      <c r="D54" s="1459"/>
      <c r="E54" s="431">
        <v>-0.72099999999999997</v>
      </c>
      <c r="F54" s="431">
        <v>-47.353999999999999</v>
      </c>
      <c r="G54" s="432">
        <v>-3.6930000000000001</v>
      </c>
      <c r="H54" s="433">
        <v>-51.768000000000001</v>
      </c>
      <c r="I54" s="716"/>
      <c r="J54" s="716"/>
    </row>
    <row r="55" spans="1:32" ht="13.15" hidden="1" customHeight="1">
      <c r="A55" s="380"/>
      <c r="B55" s="385"/>
      <c r="C55" s="1494" t="s">
        <v>506</v>
      </c>
      <c r="D55" s="1495"/>
      <c r="E55" s="431">
        <v>-0.25900000000000001</v>
      </c>
      <c r="F55" s="431">
        <v>-0.16300000000000001</v>
      </c>
      <c r="G55" s="432">
        <v>-4.0000000000000001E-3</v>
      </c>
      <c r="H55" s="433">
        <v>-0.42599999999999999</v>
      </c>
      <c r="I55" s="716"/>
      <c r="J55" s="716"/>
    </row>
    <row r="56" spans="1:32" ht="13.15" hidden="1" customHeight="1">
      <c r="A56" s="380"/>
      <c r="B56" s="385"/>
      <c r="C56" s="1494" t="s">
        <v>507</v>
      </c>
      <c r="D56" s="1495"/>
      <c r="E56" s="431">
        <v>-4.5999999999999999E-2</v>
      </c>
      <c r="F56" s="431">
        <v>-5.8000000000000003E-2</v>
      </c>
      <c r="G56" s="432">
        <v>0</v>
      </c>
      <c r="H56" s="433">
        <v>-0.104</v>
      </c>
      <c r="I56" s="716"/>
      <c r="J56" s="716"/>
    </row>
    <row r="57" spans="1:32" ht="12.75" customHeight="1">
      <c r="A57" s="380"/>
      <c r="B57" s="385"/>
      <c r="C57" s="1424" t="s">
        <v>449</v>
      </c>
      <c r="D57" s="1425"/>
      <c r="E57" s="431">
        <v>-261.15100000000001</v>
      </c>
      <c r="F57" s="431">
        <v>-632.19799999999998</v>
      </c>
      <c r="G57" s="432">
        <v>-12.009</v>
      </c>
      <c r="H57" s="433">
        <v>-905.35799999999995</v>
      </c>
      <c r="I57" s="716"/>
      <c r="J57" s="716"/>
    </row>
    <row r="58" spans="1:32" ht="13.5" thickBot="1">
      <c r="A58" s="380"/>
      <c r="B58" s="385"/>
      <c r="C58" s="1458" t="s">
        <v>450</v>
      </c>
      <c r="D58" s="1459"/>
      <c r="E58" s="729">
        <v>-46.847999999999999</v>
      </c>
      <c r="F58" s="434">
        <v>-13.092000000000001</v>
      </c>
      <c r="G58" s="436">
        <v>-9.1289999999999996</v>
      </c>
      <c r="H58" s="437">
        <v>-69.069000000000003</v>
      </c>
      <c r="I58" s="716"/>
      <c r="J58" s="716"/>
    </row>
    <row r="59" spans="1:32" s="400" customFormat="1" ht="13.5" thickBot="1">
      <c r="A59" s="1435" t="s">
        <v>451</v>
      </c>
      <c r="B59" s="1436"/>
      <c r="C59" s="1436"/>
      <c r="D59" s="1437"/>
      <c r="E59" s="728">
        <v>7580.7179999999998</v>
      </c>
      <c r="F59" s="424">
        <v>3818.7919999999999</v>
      </c>
      <c r="G59" s="425">
        <v>758.78899999999999</v>
      </c>
      <c r="H59" s="426">
        <v>12158.299000000001</v>
      </c>
      <c r="I59" s="716"/>
      <c r="J59" s="716"/>
      <c r="K59" s="399"/>
      <c r="L59" s="399"/>
      <c r="M59" s="399"/>
      <c r="N59" s="399"/>
      <c r="O59" s="399"/>
      <c r="P59" s="399"/>
      <c r="Q59" s="399"/>
      <c r="R59" s="399"/>
      <c r="S59" s="399"/>
      <c r="T59" s="399"/>
      <c r="U59" s="399"/>
      <c r="V59" s="399"/>
      <c r="W59" s="399"/>
      <c r="X59" s="399"/>
      <c r="Y59" s="399"/>
      <c r="Z59" s="399"/>
      <c r="AA59" s="399"/>
      <c r="AB59" s="399"/>
      <c r="AC59" s="399"/>
      <c r="AD59" s="399"/>
      <c r="AE59" s="399"/>
      <c r="AF59" s="399"/>
    </row>
    <row r="60" spans="1:32" s="400" customFormat="1" ht="13.5" thickBot="1">
      <c r="A60" s="700" t="s">
        <v>452</v>
      </c>
      <c r="B60" s="701"/>
      <c r="C60" s="701"/>
      <c r="D60" s="702"/>
      <c r="E60" s="728">
        <v>2667.0639999999999</v>
      </c>
      <c r="F60" s="424">
        <v>976.34799999999996</v>
      </c>
      <c r="G60" s="425">
        <v>274.702</v>
      </c>
      <c r="H60" s="426">
        <v>3918.114</v>
      </c>
      <c r="I60" s="716"/>
      <c r="J60" s="716"/>
      <c r="K60" s="399"/>
      <c r="L60" s="399"/>
      <c r="M60" s="399"/>
      <c r="N60" s="399"/>
      <c r="O60" s="399"/>
      <c r="P60" s="399"/>
      <c r="Q60" s="399"/>
      <c r="R60" s="399"/>
      <c r="S60" s="399"/>
      <c r="T60" s="399"/>
      <c r="U60" s="399"/>
      <c r="V60" s="399"/>
      <c r="W60" s="399"/>
      <c r="X60" s="399"/>
      <c r="Y60" s="399"/>
      <c r="Z60" s="399"/>
      <c r="AA60" s="399"/>
      <c r="AB60" s="399"/>
      <c r="AC60" s="399"/>
      <c r="AD60" s="399"/>
      <c r="AE60" s="399"/>
      <c r="AF60" s="399"/>
    </row>
    <row r="61" spans="1:32">
      <c r="A61" s="380"/>
      <c r="B61" s="1456" t="s">
        <v>453</v>
      </c>
      <c r="C61" s="1456"/>
      <c r="D61" s="1457"/>
      <c r="E61" s="428">
        <v>3183.1689999999999</v>
      </c>
      <c r="F61" s="428">
        <v>1433.413</v>
      </c>
      <c r="G61" s="429">
        <v>397.137</v>
      </c>
      <c r="H61" s="430">
        <v>5013.7190000000001</v>
      </c>
      <c r="I61" s="716"/>
      <c r="J61" s="716"/>
    </row>
    <row r="62" spans="1:32" ht="13.5" thickBot="1">
      <c r="A62" s="380"/>
      <c r="B62" s="1462" t="s">
        <v>454</v>
      </c>
      <c r="C62" s="1462"/>
      <c r="D62" s="1463"/>
      <c r="E62" s="729">
        <v>-516.10500000000002</v>
      </c>
      <c r="F62" s="434">
        <v>-457.065</v>
      </c>
      <c r="G62" s="436">
        <v>-122.435</v>
      </c>
      <c r="H62" s="437">
        <v>-1095.605</v>
      </c>
      <c r="I62" s="716"/>
      <c r="J62" s="716"/>
    </row>
    <row r="63" spans="1:32" s="400" customFormat="1" ht="13.5" thickBot="1">
      <c r="A63" s="1435" t="s">
        <v>455</v>
      </c>
      <c r="B63" s="1436"/>
      <c r="C63" s="1436"/>
      <c r="D63" s="1437"/>
      <c r="E63" s="728">
        <v>93.846999999999994</v>
      </c>
      <c r="F63" s="424">
        <v>-1.036</v>
      </c>
      <c r="G63" s="425">
        <v>0.77100000000000002</v>
      </c>
      <c r="H63" s="426">
        <v>93.581999999999994</v>
      </c>
      <c r="I63" s="716"/>
      <c r="J63" s="716"/>
      <c r="K63" s="399"/>
      <c r="L63" s="399"/>
      <c r="M63" s="399"/>
      <c r="N63" s="399"/>
      <c r="O63" s="399"/>
      <c r="P63" s="399"/>
      <c r="Q63" s="399"/>
      <c r="R63" s="399"/>
      <c r="S63" s="399"/>
      <c r="T63" s="399"/>
      <c r="U63" s="399"/>
      <c r="V63" s="399"/>
      <c r="W63" s="399"/>
      <c r="X63" s="399"/>
      <c r="Y63" s="399"/>
      <c r="Z63" s="399"/>
      <c r="AA63" s="399"/>
      <c r="AB63" s="399"/>
      <c r="AC63" s="399"/>
      <c r="AD63" s="399"/>
      <c r="AE63" s="399"/>
      <c r="AF63" s="399"/>
    </row>
    <row r="64" spans="1:32" ht="13.15" customHeight="1">
      <c r="A64" s="380"/>
      <c r="B64" s="1464" t="s">
        <v>456</v>
      </c>
      <c r="C64" s="1464"/>
      <c r="D64" s="1465"/>
      <c r="E64" s="428">
        <v>99.844999999999999</v>
      </c>
      <c r="F64" s="428">
        <v>-0.36099999999999999</v>
      </c>
      <c r="G64" s="429">
        <v>-8.9999999999999993E-3</v>
      </c>
      <c r="H64" s="430">
        <v>99.474999999999994</v>
      </c>
      <c r="I64" s="716"/>
      <c r="J64" s="716"/>
    </row>
    <row r="65" spans="1:32" ht="13.15" hidden="1" customHeight="1">
      <c r="A65" s="380"/>
      <c r="B65" s="385"/>
      <c r="C65" s="1311" t="s">
        <v>373</v>
      </c>
      <c r="D65" s="1312"/>
      <c r="E65" s="431">
        <v>3.3000000000000002E-2</v>
      </c>
      <c r="F65" s="431">
        <v>-0.36099999999999999</v>
      </c>
      <c r="G65" s="432">
        <v>0</v>
      </c>
      <c r="H65" s="433">
        <v>-0.32800000000000001</v>
      </c>
      <c r="I65" s="716"/>
      <c r="J65" s="716"/>
    </row>
    <row r="66" spans="1:32" ht="31.15" customHeight="1">
      <c r="A66" s="380"/>
      <c r="B66" s="385"/>
      <c r="C66" s="1466" t="s">
        <v>458</v>
      </c>
      <c r="D66" s="1467"/>
      <c r="E66" s="431">
        <v>99.811999999999998</v>
      </c>
      <c r="F66" s="431">
        <v>0</v>
      </c>
      <c r="G66" s="432">
        <v>-8.9999999999999993E-3</v>
      </c>
      <c r="H66" s="433">
        <v>99.802999999999997</v>
      </c>
      <c r="I66" s="716"/>
      <c r="J66" s="716"/>
    </row>
    <row r="67" spans="1:32" ht="13.15" customHeight="1">
      <c r="A67" s="384"/>
      <c r="B67" s="1446" t="s">
        <v>459</v>
      </c>
      <c r="C67" s="1446"/>
      <c r="D67" s="1447"/>
      <c r="E67" s="431">
        <v>-11.912000000000001</v>
      </c>
      <c r="F67" s="431">
        <v>-0.78300000000000003</v>
      </c>
      <c r="G67" s="432">
        <v>0</v>
      </c>
      <c r="H67" s="433">
        <v>-12.695</v>
      </c>
      <c r="I67" s="716"/>
      <c r="J67" s="716"/>
    </row>
    <row r="68" spans="1:32">
      <c r="A68" s="380"/>
      <c r="B68" s="385"/>
      <c r="C68" s="1466" t="s">
        <v>460</v>
      </c>
      <c r="D68" s="1467"/>
      <c r="E68" s="431">
        <v>-11.912000000000001</v>
      </c>
      <c r="F68" s="431">
        <v>0</v>
      </c>
      <c r="G68" s="432">
        <v>0</v>
      </c>
      <c r="H68" s="433">
        <v>-11.912000000000001</v>
      </c>
      <c r="I68" s="716"/>
      <c r="J68" s="716"/>
    </row>
    <row r="69" spans="1:32" ht="28.15" customHeight="1">
      <c r="A69" s="380"/>
      <c r="B69" s="385"/>
      <c r="C69" s="1466" t="s">
        <v>461</v>
      </c>
      <c r="D69" s="1467"/>
      <c r="E69" s="431">
        <v>0</v>
      </c>
      <c r="F69" s="431">
        <v>-0.78300000000000003</v>
      </c>
      <c r="G69" s="432">
        <v>0</v>
      </c>
      <c r="H69" s="433">
        <v>-0.78300000000000003</v>
      </c>
      <c r="I69" s="716"/>
      <c r="J69" s="716"/>
    </row>
    <row r="70" spans="1:32" ht="15" customHeight="1">
      <c r="A70" s="384"/>
      <c r="B70" s="1446" t="s">
        <v>462</v>
      </c>
      <c r="C70" s="1446"/>
      <c r="D70" s="1447"/>
      <c r="E70" s="431">
        <v>2.508</v>
      </c>
      <c r="F70" s="431">
        <v>0</v>
      </c>
      <c r="G70" s="432">
        <v>0.78</v>
      </c>
      <c r="H70" s="433">
        <v>3.2879999999999998</v>
      </c>
      <c r="I70" s="716"/>
      <c r="J70" s="716"/>
    </row>
    <row r="71" spans="1:32" ht="29.45" customHeight="1" thickBot="1">
      <c r="A71" s="384"/>
      <c r="B71" s="1460" t="s">
        <v>463</v>
      </c>
      <c r="C71" s="1460"/>
      <c r="D71" s="1461"/>
      <c r="E71" s="729">
        <v>3.4060000000000001</v>
      </c>
      <c r="F71" s="434">
        <v>0.108</v>
      </c>
      <c r="G71" s="436">
        <v>0</v>
      </c>
      <c r="H71" s="437">
        <v>3.5139999999999998</v>
      </c>
      <c r="I71" s="716"/>
      <c r="J71" s="716"/>
    </row>
    <row r="72" spans="1:32" s="400" customFormat="1" ht="28.5" customHeight="1" thickBot="1">
      <c r="A72" s="1468" t="s">
        <v>509</v>
      </c>
      <c r="B72" s="1469"/>
      <c r="C72" s="1469"/>
      <c r="D72" s="1470"/>
      <c r="E72" s="728">
        <v>0</v>
      </c>
      <c r="F72" s="424">
        <v>0</v>
      </c>
      <c r="G72" s="425">
        <v>0</v>
      </c>
      <c r="H72" s="426">
        <v>0</v>
      </c>
      <c r="I72" s="716"/>
      <c r="J72" s="716"/>
      <c r="K72" s="399"/>
      <c r="L72" s="399"/>
      <c r="M72" s="399"/>
      <c r="N72" s="399"/>
      <c r="O72" s="399"/>
      <c r="P72" s="399"/>
      <c r="Q72" s="399"/>
      <c r="R72" s="399"/>
      <c r="S72" s="399"/>
      <c r="T72" s="399"/>
      <c r="U72" s="399"/>
      <c r="V72" s="399"/>
      <c r="W72" s="399"/>
      <c r="X72" s="399"/>
      <c r="Y72" s="399"/>
      <c r="Z72" s="399"/>
      <c r="AA72" s="399"/>
      <c r="AB72" s="399"/>
      <c r="AC72" s="399"/>
      <c r="AD72" s="399"/>
      <c r="AE72" s="399"/>
      <c r="AF72" s="399"/>
    </row>
    <row r="73" spans="1:32" ht="24.75" hidden="1" customHeight="1">
      <c r="A73" s="380"/>
      <c r="B73" s="1307" t="s">
        <v>510</v>
      </c>
      <c r="C73" s="1307"/>
      <c r="D73" s="1308"/>
      <c r="E73" s="428">
        <v>0</v>
      </c>
      <c r="F73" s="428">
        <v>0</v>
      </c>
      <c r="G73" s="429">
        <v>0</v>
      </c>
      <c r="H73" s="430">
        <v>0</v>
      </c>
      <c r="I73" s="716"/>
      <c r="J73" s="716"/>
    </row>
    <row r="74" spans="1:32" ht="12.75" hidden="1" customHeight="1">
      <c r="A74" s="380"/>
      <c r="B74" s="385"/>
      <c r="C74" s="1311" t="s">
        <v>373</v>
      </c>
      <c r="D74" s="1312"/>
      <c r="E74" s="431">
        <v>0</v>
      </c>
      <c r="F74" s="431">
        <v>0</v>
      </c>
      <c r="G74" s="432">
        <v>0</v>
      </c>
      <c r="H74" s="433">
        <v>0</v>
      </c>
      <c r="I74" s="716"/>
      <c r="J74" s="716"/>
    </row>
    <row r="75" spans="1:32" ht="12.75" hidden="1" customHeight="1">
      <c r="A75" s="380"/>
      <c r="B75" s="385"/>
      <c r="C75" s="1311" t="s">
        <v>374</v>
      </c>
      <c r="D75" s="1312"/>
      <c r="E75" s="431">
        <v>0</v>
      </c>
      <c r="F75" s="431">
        <v>0</v>
      </c>
      <c r="G75" s="432">
        <v>0</v>
      </c>
      <c r="H75" s="433">
        <v>0</v>
      </c>
      <c r="I75" s="716"/>
      <c r="J75" s="716"/>
    </row>
    <row r="76" spans="1:32" ht="16.5" hidden="1" customHeight="1">
      <c r="A76" s="384"/>
      <c r="B76" s="1307" t="s">
        <v>375</v>
      </c>
      <c r="C76" s="1307"/>
      <c r="D76" s="1308"/>
      <c r="E76" s="431">
        <v>0</v>
      </c>
      <c r="F76" s="431">
        <v>0</v>
      </c>
      <c r="G76" s="432">
        <v>0</v>
      </c>
      <c r="H76" s="433">
        <v>0</v>
      </c>
      <c r="I76" s="716"/>
      <c r="J76" s="716"/>
    </row>
    <row r="77" spans="1:32" ht="12.75" hidden="1" customHeight="1">
      <c r="A77" s="380"/>
      <c r="B77" s="385"/>
      <c r="C77" s="1311" t="s">
        <v>373</v>
      </c>
      <c r="D77" s="1312"/>
      <c r="E77" s="431">
        <v>0</v>
      </c>
      <c r="F77" s="431">
        <v>0</v>
      </c>
      <c r="G77" s="432">
        <v>0</v>
      </c>
      <c r="H77" s="433">
        <v>0</v>
      </c>
      <c r="I77" s="716"/>
      <c r="J77" s="716"/>
    </row>
    <row r="78" spans="1:32" ht="12.75" hidden="1" customHeight="1">
      <c r="A78" s="380"/>
      <c r="B78" s="385"/>
      <c r="C78" s="1311" t="s">
        <v>374</v>
      </c>
      <c r="D78" s="1312"/>
      <c r="E78" s="431">
        <v>0</v>
      </c>
      <c r="F78" s="431">
        <v>0</v>
      </c>
      <c r="G78" s="432">
        <v>0</v>
      </c>
      <c r="H78" s="433">
        <v>0</v>
      </c>
      <c r="I78" s="716"/>
      <c r="J78" s="716"/>
    </row>
    <row r="79" spans="1:32" ht="12.75" hidden="1" customHeight="1">
      <c r="A79" s="380"/>
      <c r="B79" s="385"/>
      <c r="C79" s="1313" t="s">
        <v>376</v>
      </c>
      <c r="D79" s="1314"/>
      <c r="E79" s="431">
        <v>0</v>
      </c>
      <c r="F79" s="431">
        <v>0</v>
      </c>
      <c r="G79" s="432">
        <v>0</v>
      </c>
      <c r="H79" s="433">
        <v>0</v>
      </c>
      <c r="I79" s="716"/>
      <c r="J79" s="716"/>
    </row>
    <row r="80" spans="1:32" ht="18.75" hidden="1" customHeight="1">
      <c r="A80" s="384"/>
      <c r="B80" s="1307" t="s">
        <v>354</v>
      </c>
      <c r="C80" s="1307"/>
      <c r="D80" s="1308"/>
      <c r="E80" s="431">
        <v>0</v>
      </c>
      <c r="F80" s="431">
        <v>0</v>
      </c>
      <c r="G80" s="432">
        <v>0</v>
      </c>
      <c r="H80" s="433">
        <v>0</v>
      </c>
      <c r="I80" s="716"/>
      <c r="J80" s="716"/>
    </row>
    <row r="81" spans="1:32" s="400" customFormat="1" ht="13.15" customHeight="1" thickBot="1">
      <c r="A81" s="1468" t="s">
        <v>465</v>
      </c>
      <c r="B81" s="1469"/>
      <c r="C81" s="1469"/>
      <c r="D81" s="1470"/>
      <c r="E81" s="720">
        <v>335.77100000000002</v>
      </c>
      <c r="F81" s="721">
        <v>204.04599999999999</v>
      </c>
      <c r="G81" s="722">
        <v>45.167999999999999</v>
      </c>
      <c r="H81" s="437">
        <v>584.98500000000001</v>
      </c>
      <c r="I81" s="716"/>
      <c r="J81" s="716"/>
      <c r="K81" s="399"/>
      <c r="L81" s="399"/>
      <c r="M81" s="399"/>
      <c r="N81" s="399"/>
      <c r="O81" s="399"/>
      <c r="P81" s="399"/>
      <c r="Q81" s="399"/>
      <c r="R81" s="399"/>
      <c r="S81" s="399"/>
      <c r="T81" s="399"/>
      <c r="U81" s="399"/>
      <c r="V81" s="399"/>
      <c r="W81" s="399"/>
      <c r="X81" s="399"/>
      <c r="Y81" s="399"/>
      <c r="Z81" s="399"/>
      <c r="AA81" s="399"/>
      <c r="AB81" s="399"/>
      <c r="AC81" s="399"/>
      <c r="AD81" s="399"/>
      <c r="AE81" s="399"/>
      <c r="AF81" s="399"/>
    </row>
    <row r="82" spans="1:32">
      <c r="A82" s="384"/>
      <c r="B82" s="1456" t="s">
        <v>466</v>
      </c>
      <c r="C82" s="1456"/>
      <c r="D82" s="1457"/>
      <c r="E82" s="428">
        <v>362.46800000000002</v>
      </c>
      <c r="F82" s="428">
        <v>29.376000000000001</v>
      </c>
      <c r="G82" s="429">
        <v>41.353999999999999</v>
      </c>
      <c r="H82" s="430">
        <v>433.19799999999998</v>
      </c>
      <c r="I82" s="716"/>
      <c r="J82" s="716"/>
    </row>
    <row r="83" spans="1:32">
      <c r="A83" s="384"/>
      <c r="B83" s="1441" t="s">
        <v>467</v>
      </c>
      <c r="C83" s="1441"/>
      <c r="D83" s="1442"/>
      <c r="E83" s="431">
        <v>-63.585999999999999</v>
      </c>
      <c r="F83" s="431">
        <v>192.309</v>
      </c>
      <c r="G83" s="432">
        <v>3.5779999999999998</v>
      </c>
      <c r="H83" s="433">
        <v>132.30099999999999</v>
      </c>
      <c r="I83" s="716"/>
      <c r="J83" s="716"/>
    </row>
    <row r="84" spans="1:32" ht="13.5" thickBot="1">
      <c r="A84" s="384"/>
      <c r="B84" s="1458" t="s">
        <v>468</v>
      </c>
      <c r="C84" s="1471"/>
      <c r="D84" s="1459"/>
      <c r="E84" s="729">
        <v>36.889000000000003</v>
      </c>
      <c r="F84" s="434">
        <v>-17.638999999999999</v>
      </c>
      <c r="G84" s="436">
        <v>0.23599999999999999</v>
      </c>
      <c r="H84" s="437">
        <v>19.486000000000001</v>
      </c>
      <c r="I84" s="716"/>
      <c r="J84" s="716"/>
    </row>
    <row r="85" spans="1:32" s="400" customFormat="1" ht="13.5" thickBot="1">
      <c r="A85" s="1435" t="s">
        <v>469</v>
      </c>
      <c r="B85" s="1436"/>
      <c r="C85" s="1436"/>
      <c r="D85" s="1437"/>
      <c r="E85" s="728">
        <v>1007.7430000000001</v>
      </c>
      <c r="F85" s="424">
        <v>530.07100000000003</v>
      </c>
      <c r="G85" s="425">
        <v>170.239</v>
      </c>
      <c r="H85" s="426">
        <v>1708.0530000000001</v>
      </c>
      <c r="I85" s="716"/>
      <c r="J85" s="716"/>
      <c r="K85" s="399"/>
      <c r="L85" s="399"/>
      <c r="M85" s="399"/>
      <c r="N85" s="399"/>
      <c r="O85" s="399"/>
      <c r="P85" s="399"/>
      <c r="Q85" s="399"/>
      <c r="R85" s="399"/>
      <c r="S85" s="399"/>
      <c r="T85" s="399"/>
      <c r="U85" s="399"/>
      <c r="V85" s="399"/>
      <c r="W85" s="399"/>
      <c r="X85" s="399"/>
      <c r="Y85" s="399"/>
      <c r="Z85" s="399"/>
      <c r="AA85" s="399"/>
      <c r="AB85" s="399"/>
      <c r="AC85" s="399"/>
      <c r="AD85" s="399"/>
      <c r="AE85" s="399"/>
      <c r="AF85" s="399"/>
    </row>
    <row r="86" spans="1:32" ht="13.15" customHeight="1">
      <c r="A86" s="384"/>
      <c r="B86" s="1472" t="s">
        <v>470</v>
      </c>
      <c r="C86" s="1473"/>
      <c r="D86" s="1474"/>
      <c r="E86" s="428">
        <v>75.697000000000003</v>
      </c>
      <c r="F86" s="428">
        <v>23.366</v>
      </c>
      <c r="G86" s="429">
        <v>7.0570000000000004</v>
      </c>
      <c r="H86" s="430">
        <v>106.12</v>
      </c>
      <c r="I86" s="716"/>
      <c r="J86" s="716"/>
    </row>
    <row r="87" spans="1:32" ht="27" customHeight="1">
      <c r="A87" s="384"/>
      <c r="B87" s="1446" t="s">
        <v>471</v>
      </c>
      <c r="C87" s="1446"/>
      <c r="D87" s="1447"/>
      <c r="E87" s="431">
        <v>17.286000000000001</v>
      </c>
      <c r="F87" s="431">
        <v>17.434999999999999</v>
      </c>
      <c r="G87" s="432">
        <v>0.02</v>
      </c>
      <c r="H87" s="433">
        <v>34.741</v>
      </c>
      <c r="I87" s="716"/>
      <c r="J87" s="716"/>
    </row>
    <row r="88" spans="1:32" ht="16.149999999999999" customHeight="1">
      <c r="A88" s="384"/>
      <c r="B88" s="1441" t="s">
        <v>472</v>
      </c>
      <c r="C88" s="1441"/>
      <c r="D88" s="1442"/>
      <c r="E88" s="431">
        <v>34.487000000000002</v>
      </c>
      <c r="F88" s="431">
        <v>39.56</v>
      </c>
      <c r="G88" s="432">
        <v>18.123000000000001</v>
      </c>
      <c r="H88" s="433">
        <v>92.17</v>
      </c>
      <c r="I88" s="716"/>
      <c r="J88" s="716"/>
    </row>
    <row r="89" spans="1:32" ht="13.15" customHeight="1">
      <c r="A89" s="384"/>
      <c r="B89" s="1446" t="s">
        <v>473</v>
      </c>
      <c r="C89" s="1446"/>
      <c r="D89" s="1447"/>
      <c r="E89" s="431">
        <v>413.70800000000003</v>
      </c>
      <c r="F89" s="431">
        <v>117.23399999999999</v>
      </c>
      <c r="G89" s="432">
        <v>82.066000000000003</v>
      </c>
      <c r="H89" s="433">
        <v>613.00800000000004</v>
      </c>
      <c r="I89" s="716"/>
      <c r="J89" s="716"/>
    </row>
    <row r="90" spans="1:32">
      <c r="A90" s="384"/>
      <c r="B90" s="1441" t="s">
        <v>474</v>
      </c>
      <c r="C90" s="1441"/>
      <c r="D90" s="1442"/>
      <c r="E90" s="431">
        <v>5.8780000000000001</v>
      </c>
      <c r="F90" s="431">
        <v>0.04</v>
      </c>
      <c r="G90" s="432">
        <v>0.68</v>
      </c>
      <c r="H90" s="433">
        <v>6.5979999999999999</v>
      </c>
      <c r="I90" s="716"/>
      <c r="J90" s="716"/>
    </row>
    <row r="91" spans="1:32">
      <c r="A91" s="384"/>
      <c r="B91" s="1441" t="s">
        <v>475</v>
      </c>
      <c r="C91" s="1441"/>
      <c r="D91" s="1442"/>
      <c r="E91" s="431">
        <v>269.20999999999998</v>
      </c>
      <c r="F91" s="431">
        <v>307.43599999999998</v>
      </c>
      <c r="G91" s="432">
        <v>41.359000000000002</v>
      </c>
      <c r="H91" s="433">
        <v>618.005</v>
      </c>
      <c r="I91" s="716"/>
      <c r="J91" s="716"/>
    </row>
    <row r="92" spans="1:32" ht="13.15" customHeight="1">
      <c r="A92" s="384"/>
      <c r="B92" s="1466" t="s">
        <v>476</v>
      </c>
      <c r="C92" s="1478"/>
      <c r="D92" s="1467"/>
      <c r="E92" s="431">
        <v>191.352</v>
      </c>
      <c r="F92" s="431">
        <v>24.640999999999998</v>
      </c>
      <c r="G92" s="432">
        <v>20.795000000000002</v>
      </c>
      <c r="H92" s="433">
        <v>236.78800000000001</v>
      </c>
      <c r="I92" s="716"/>
      <c r="J92" s="716"/>
    </row>
    <row r="93" spans="1:32" ht="14.45" customHeight="1" thickBot="1">
      <c r="A93" s="384"/>
      <c r="B93" s="1517" t="s">
        <v>477</v>
      </c>
      <c r="C93" s="1518"/>
      <c r="D93" s="1519"/>
      <c r="E93" s="435">
        <v>0.125</v>
      </c>
      <c r="F93" s="435">
        <v>0.35899999999999999</v>
      </c>
      <c r="G93" s="441">
        <v>0.13900000000000001</v>
      </c>
      <c r="H93" s="442">
        <v>0.623</v>
      </c>
      <c r="I93" s="716"/>
      <c r="J93" s="716"/>
    </row>
    <row r="94" spans="1:32" s="400" customFormat="1" ht="30.75" customHeight="1" thickBot="1">
      <c r="A94" s="1468" t="s">
        <v>478</v>
      </c>
      <c r="B94" s="1469"/>
      <c r="C94" s="1469"/>
      <c r="D94" s="1470"/>
      <c r="E94" s="728">
        <v>-3244.4920000000002</v>
      </c>
      <c r="F94" s="424">
        <v>-596.66099999999994</v>
      </c>
      <c r="G94" s="425">
        <v>13.007999999999999</v>
      </c>
      <c r="H94" s="426">
        <v>-3828.145</v>
      </c>
      <c r="I94" s="716"/>
      <c r="J94" s="716"/>
      <c r="K94" s="399"/>
      <c r="L94" s="399"/>
      <c r="M94" s="399"/>
      <c r="N94" s="399"/>
      <c r="O94" s="399"/>
      <c r="P94" s="399"/>
      <c r="Q94" s="399"/>
      <c r="R94" s="399"/>
      <c r="S94" s="399"/>
      <c r="T94" s="399"/>
      <c r="U94" s="399"/>
      <c r="V94" s="399"/>
      <c r="W94" s="399"/>
      <c r="X94" s="399"/>
      <c r="Y94" s="399"/>
      <c r="Z94" s="399"/>
      <c r="AA94" s="399"/>
      <c r="AB94" s="399"/>
      <c r="AC94" s="399"/>
      <c r="AD94" s="399"/>
      <c r="AE94" s="399"/>
      <c r="AF94" s="399"/>
    </row>
    <row r="95" spans="1:32" ht="28.15" customHeight="1">
      <c r="A95" s="384"/>
      <c r="B95" s="1472" t="s">
        <v>479</v>
      </c>
      <c r="C95" s="1473"/>
      <c r="D95" s="1474"/>
      <c r="E95" s="428">
        <v>-10273.834000000001</v>
      </c>
      <c r="F95" s="428">
        <v>-1657.1790000000001</v>
      </c>
      <c r="G95" s="429">
        <v>-578.79700000000003</v>
      </c>
      <c r="H95" s="430">
        <v>-12509.81</v>
      </c>
      <c r="I95" s="716"/>
      <c r="J95" s="716"/>
    </row>
    <row r="96" spans="1:32" ht="26.45" customHeight="1">
      <c r="A96" s="380"/>
      <c r="B96" s="686"/>
      <c r="C96" s="1446" t="s">
        <v>480</v>
      </c>
      <c r="D96" s="1447"/>
      <c r="E96" s="431">
        <v>-10111.628000000001</v>
      </c>
      <c r="F96" s="431">
        <v>-1611.1959999999999</v>
      </c>
      <c r="G96" s="432">
        <v>-559.88599999999997</v>
      </c>
      <c r="H96" s="433">
        <v>-12282.71</v>
      </c>
      <c r="I96" s="716"/>
      <c r="J96" s="716"/>
    </row>
    <row r="97" spans="1:32" ht="28.9" customHeight="1">
      <c r="A97" s="380"/>
      <c r="B97" s="686"/>
      <c r="C97" s="1446" t="s">
        <v>481</v>
      </c>
      <c r="D97" s="1447"/>
      <c r="E97" s="431">
        <v>-162.20599999999999</v>
      </c>
      <c r="F97" s="431">
        <v>-45.982999999999997</v>
      </c>
      <c r="G97" s="432">
        <v>-18.911000000000001</v>
      </c>
      <c r="H97" s="433">
        <v>-227.1</v>
      </c>
      <c r="I97" s="716"/>
      <c r="J97" s="716"/>
    </row>
    <row r="98" spans="1:32" ht="27" customHeight="1">
      <c r="A98" s="384"/>
      <c r="B98" s="1446" t="s">
        <v>482</v>
      </c>
      <c r="C98" s="1446"/>
      <c r="D98" s="1447"/>
      <c r="E98" s="431">
        <v>7029.3419999999996</v>
      </c>
      <c r="F98" s="431">
        <v>1060.518</v>
      </c>
      <c r="G98" s="432">
        <v>591.80499999999995</v>
      </c>
      <c r="H98" s="433">
        <v>8681.6650000000009</v>
      </c>
      <c r="I98" s="716"/>
      <c r="J98" s="716"/>
    </row>
    <row r="99" spans="1:32" ht="26.45" customHeight="1">
      <c r="A99" s="380"/>
      <c r="B99" s="686"/>
      <c r="C99" s="1446" t="s">
        <v>483</v>
      </c>
      <c r="D99" s="1447"/>
      <c r="E99" s="431">
        <v>6545.3069999999998</v>
      </c>
      <c r="F99" s="431">
        <v>1029.4860000000001</v>
      </c>
      <c r="G99" s="432">
        <v>590.428</v>
      </c>
      <c r="H99" s="433">
        <v>8165.2209999999995</v>
      </c>
      <c r="I99" s="716"/>
      <c r="J99" s="716"/>
    </row>
    <row r="100" spans="1:32" ht="32.450000000000003" customHeight="1" thickBot="1">
      <c r="A100" s="380"/>
      <c r="B100" s="686"/>
      <c r="C100" s="1446" t="s">
        <v>484</v>
      </c>
      <c r="D100" s="1447"/>
      <c r="E100" s="431">
        <v>484.03500000000003</v>
      </c>
      <c r="F100" s="431">
        <v>31.032</v>
      </c>
      <c r="G100" s="432">
        <v>1.377</v>
      </c>
      <c r="H100" s="433">
        <v>516.44399999999996</v>
      </c>
      <c r="I100" s="716"/>
      <c r="J100" s="716"/>
    </row>
    <row r="101" spans="1:32" ht="12.75" hidden="1" customHeight="1">
      <c r="A101" s="380"/>
      <c r="B101" s="1515" t="s">
        <v>574</v>
      </c>
      <c r="C101" s="1515"/>
      <c r="D101" s="1516"/>
      <c r="E101" s="435">
        <v>0</v>
      </c>
      <c r="F101" s="435">
        <v>0</v>
      </c>
      <c r="G101" s="441">
        <v>0</v>
      </c>
      <c r="H101" s="442">
        <v>0</v>
      </c>
      <c r="I101" s="716"/>
      <c r="J101" s="716"/>
    </row>
    <row r="102" spans="1:32" s="400" customFormat="1" ht="13.15" customHeight="1" thickBot="1">
      <c r="A102" s="1468" t="s">
        <v>486</v>
      </c>
      <c r="B102" s="1469"/>
      <c r="C102" s="1469"/>
      <c r="D102" s="1470"/>
      <c r="E102" s="728">
        <v>-742.66300000000001</v>
      </c>
      <c r="F102" s="424">
        <v>-165.61600000000001</v>
      </c>
      <c r="G102" s="425">
        <v>-71.882999999999996</v>
      </c>
      <c r="H102" s="426">
        <v>-980.16200000000003</v>
      </c>
      <c r="I102" s="716"/>
      <c r="J102" s="716"/>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399"/>
    </row>
    <row r="103" spans="1:32" ht="28.9" customHeight="1">
      <c r="A103" s="384"/>
      <c r="B103" s="1509" t="s">
        <v>487</v>
      </c>
      <c r="C103" s="1509"/>
      <c r="D103" s="1510"/>
      <c r="E103" s="428">
        <v>-748.322</v>
      </c>
      <c r="F103" s="428">
        <v>-168.67400000000001</v>
      </c>
      <c r="G103" s="429">
        <v>-84.477000000000004</v>
      </c>
      <c r="H103" s="430">
        <v>-1001.473</v>
      </c>
      <c r="I103" s="716"/>
      <c r="J103" s="716"/>
    </row>
    <row r="104" spans="1:32" ht="31.15" customHeight="1" thickBot="1">
      <c r="A104" s="384"/>
      <c r="B104" s="1485" t="s">
        <v>572</v>
      </c>
      <c r="C104" s="1485"/>
      <c r="D104" s="1486"/>
      <c r="E104" s="729">
        <v>5.6589999999999998</v>
      </c>
      <c r="F104" s="434">
        <v>3.0579999999999998</v>
      </c>
      <c r="G104" s="436">
        <v>12.593999999999999</v>
      </c>
      <c r="H104" s="437">
        <v>21.311</v>
      </c>
      <c r="I104" s="716"/>
      <c r="J104" s="716"/>
    </row>
    <row r="105" spans="1:32" s="400" customFormat="1" ht="13.5" thickBot="1">
      <c r="A105" s="1475" t="s">
        <v>489</v>
      </c>
      <c r="B105" s="1476"/>
      <c r="C105" s="1476"/>
      <c r="D105" s="1477"/>
      <c r="E105" s="728">
        <v>-2303.9490000000001</v>
      </c>
      <c r="F105" s="424">
        <v>-1530.4269999999999</v>
      </c>
      <c r="G105" s="425">
        <v>-462.85399999999998</v>
      </c>
      <c r="H105" s="426">
        <v>-4297.2299999999996</v>
      </c>
      <c r="I105" s="716"/>
      <c r="J105" s="716"/>
      <c r="K105" s="399"/>
      <c r="L105" s="399"/>
      <c r="M105" s="399"/>
      <c r="N105" s="399"/>
      <c r="O105" s="399"/>
      <c r="P105" s="399"/>
      <c r="Q105" s="399"/>
      <c r="R105" s="399"/>
      <c r="S105" s="399"/>
      <c r="T105" s="399"/>
      <c r="U105" s="399"/>
      <c r="V105" s="399"/>
      <c r="W105" s="399"/>
      <c r="X105" s="399"/>
      <c r="Y105" s="399"/>
      <c r="Z105" s="399"/>
      <c r="AA105" s="399"/>
      <c r="AB105" s="399"/>
      <c r="AC105" s="399"/>
      <c r="AD105" s="399"/>
      <c r="AE105" s="399"/>
      <c r="AF105" s="399"/>
    </row>
    <row r="106" spans="1:32" s="400" customFormat="1" ht="13.5" thickBot="1">
      <c r="A106" s="700" t="s">
        <v>490</v>
      </c>
      <c r="B106" s="701"/>
      <c r="C106" s="701"/>
      <c r="D106" s="702"/>
      <c r="E106" s="728">
        <v>-498.916</v>
      </c>
      <c r="F106" s="424">
        <v>-407.012</v>
      </c>
      <c r="G106" s="425">
        <v>-106.926</v>
      </c>
      <c r="H106" s="426">
        <v>-1012.854</v>
      </c>
      <c r="I106" s="716"/>
      <c r="J106" s="716"/>
      <c r="K106" s="399"/>
      <c r="L106" s="399"/>
      <c r="M106" s="399"/>
      <c r="N106" s="399"/>
      <c r="O106" s="399"/>
      <c r="P106" s="399"/>
      <c r="Q106" s="399"/>
      <c r="R106" s="399"/>
      <c r="S106" s="399"/>
      <c r="T106" s="399"/>
      <c r="U106" s="399"/>
      <c r="V106" s="399"/>
      <c r="W106" s="399"/>
      <c r="X106" s="399"/>
      <c r="Y106" s="399"/>
      <c r="Z106" s="399"/>
      <c r="AA106" s="399"/>
      <c r="AB106" s="399"/>
      <c r="AC106" s="399"/>
      <c r="AD106" s="399"/>
      <c r="AE106" s="399"/>
      <c r="AF106" s="399"/>
    </row>
    <row r="107" spans="1:32" s="400" customFormat="1" ht="13.5" thickBot="1">
      <c r="A107" s="1475" t="s">
        <v>491</v>
      </c>
      <c r="B107" s="1476"/>
      <c r="C107" s="1476"/>
      <c r="D107" s="1477"/>
      <c r="E107" s="728">
        <v>-3179.643</v>
      </c>
      <c r="F107" s="424">
        <v>-2148.6990000000001</v>
      </c>
      <c r="G107" s="425">
        <v>-666.42899999999997</v>
      </c>
      <c r="H107" s="426">
        <v>-5994.7709999999997</v>
      </c>
      <c r="I107" s="716"/>
      <c r="J107" s="716"/>
      <c r="K107" s="399"/>
      <c r="L107" s="399"/>
      <c r="M107" s="399"/>
      <c r="N107" s="399"/>
      <c r="O107" s="399"/>
      <c r="P107" s="399"/>
      <c r="Q107" s="399"/>
      <c r="R107" s="399"/>
      <c r="S107" s="399"/>
      <c r="T107" s="399"/>
      <c r="U107" s="399"/>
      <c r="V107" s="399"/>
      <c r="W107" s="399"/>
      <c r="X107" s="399"/>
      <c r="Y107" s="399"/>
      <c r="Z107" s="399"/>
      <c r="AA107" s="399"/>
      <c r="AB107" s="399"/>
      <c r="AC107" s="399"/>
      <c r="AD107" s="399"/>
      <c r="AE107" s="399"/>
      <c r="AF107" s="399"/>
    </row>
    <row r="108" spans="1:32">
      <c r="A108" s="384"/>
      <c r="B108" s="1456" t="s">
        <v>516</v>
      </c>
      <c r="C108" s="1456"/>
      <c r="D108" s="1457"/>
      <c r="E108" s="428">
        <v>-1663.7449999999999</v>
      </c>
      <c r="F108" s="428">
        <v>-1416.1510000000001</v>
      </c>
      <c r="G108" s="429">
        <v>-523.08399999999995</v>
      </c>
      <c r="H108" s="430">
        <v>-3602.98</v>
      </c>
      <c r="I108" s="716"/>
      <c r="J108" s="716"/>
    </row>
    <row r="109" spans="1:32">
      <c r="A109" s="384"/>
      <c r="B109" s="1441" t="s">
        <v>493</v>
      </c>
      <c r="C109" s="1441"/>
      <c r="D109" s="1442"/>
      <c r="E109" s="431">
        <v>-945.19600000000003</v>
      </c>
      <c r="F109" s="431">
        <v>-282.91199999999998</v>
      </c>
      <c r="G109" s="432">
        <v>-82.275999999999996</v>
      </c>
      <c r="H109" s="433">
        <v>-1310.384</v>
      </c>
      <c r="I109" s="716"/>
      <c r="J109" s="716"/>
    </row>
    <row r="110" spans="1:32" ht="30" customHeight="1">
      <c r="A110" s="384"/>
      <c r="B110" s="1466" t="s">
        <v>494</v>
      </c>
      <c r="C110" s="1478"/>
      <c r="D110" s="1467"/>
      <c r="E110" s="431">
        <v>-0.80300000000000005</v>
      </c>
      <c r="F110" s="431">
        <v>0</v>
      </c>
      <c r="G110" s="432">
        <v>-0.112</v>
      </c>
      <c r="H110" s="433">
        <v>-0.91500000000000004</v>
      </c>
      <c r="I110" s="716"/>
      <c r="J110" s="716"/>
    </row>
    <row r="111" spans="1:32" ht="13.15" customHeight="1">
      <c r="A111" s="384"/>
      <c r="B111" s="1446" t="s">
        <v>495</v>
      </c>
      <c r="C111" s="1446"/>
      <c r="D111" s="1447"/>
      <c r="E111" s="431">
        <v>-436.32600000000002</v>
      </c>
      <c r="F111" s="431">
        <v>-105.251</v>
      </c>
      <c r="G111" s="432">
        <v>-22.036000000000001</v>
      </c>
      <c r="H111" s="433">
        <v>-563.61300000000006</v>
      </c>
      <c r="I111" s="716"/>
      <c r="J111" s="716"/>
    </row>
    <row r="112" spans="1:32">
      <c r="A112" s="384"/>
      <c r="B112" s="1441" t="s">
        <v>576</v>
      </c>
      <c r="C112" s="1441"/>
      <c r="D112" s="1442"/>
      <c r="E112" s="431">
        <v>-47.485999999999997</v>
      </c>
      <c r="F112" s="431">
        <v>-35.652000000000001</v>
      </c>
      <c r="G112" s="432">
        <v>0</v>
      </c>
      <c r="H112" s="433">
        <v>-83.138000000000005</v>
      </c>
      <c r="I112" s="716"/>
      <c r="J112" s="716"/>
    </row>
    <row r="113" spans="1:32">
      <c r="A113" s="384"/>
      <c r="B113" s="1441" t="s">
        <v>497</v>
      </c>
      <c r="C113" s="1441"/>
      <c r="D113" s="1442"/>
      <c r="E113" s="431">
        <v>-85.628</v>
      </c>
      <c r="F113" s="431">
        <v>-211.78100000000001</v>
      </c>
      <c r="G113" s="432">
        <v>-23.231000000000002</v>
      </c>
      <c r="H113" s="433">
        <v>-320.64</v>
      </c>
      <c r="I113" s="716"/>
      <c r="J113" s="716"/>
    </row>
    <row r="114" spans="1:32" ht="13.5" thickBot="1">
      <c r="A114" s="406"/>
      <c r="B114" s="1492" t="s">
        <v>498</v>
      </c>
      <c r="C114" s="1492"/>
      <c r="D114" s="1493"/>
      <c r="E114" s="729">
        <v>-0.45900000000000002</v>
      </c>
      <c r="F114" s="434">
        <v>-96.951999999999998</v>
      </c>
      <c r="G114" s="436">
        <v>-15.69</v>
      </c>
      <c r="H114" s="437">
        <v>-113.101</v>
      </c>
      <c r="I114" s="716"/>
      <c r="J114" s="716"/>
    </row>
    <row r="115" spans="1:32" s="400" customFormat="1" ht="13.5" thickBot="1">
      <c r="A115" s="1529" t="s">
        <v>577</v>
      </c>
      <c r="B115" s="1327"/>
      <c r="C115" s="1327"/>
      <c r="D115" s="1530"/>
      <c r="E115" s="438">
        <v>1715.48</v>
      </c>
      <c r="F115" s="438">
        <v>679.80600000000004</v>
      </c>
      <c r="G115" s="439">
        <v>-45.414999999999999</v>
      </c>
      <c r="H115" s="440">
        <v>2349.8710000000001</v>
      </c>
      <c r="I115" s="716"/>
      <c r="J115" s="716"/>
      <c r="K115" s="399"/>
      <c r="L115" s="399"/>
      <c r="M115" s="399"/>
      <c r="N115" s="399"/>
      <c r="O115" s="399"/>
      <c r="P115" s="399"/>
      <c r="Q115" s="399"/>
      <c r="R115" s="399"/>
      <c r="S115" s="399"/>
      <c r="T115" s="399"/>
      <c r="U115" s="399"/>
      <c r="V115" s="399"/>
      <c r="W115" s="399"/>
      <c r="X115" s="399"/>
      <c r="Y115" s="399"/>
      <c r="Z115" s="399"/>
      <c r="AA115" s="399"/>
      <c r="AB115" s="399"/>
      <c r="AC115" s="399"/>
      <c r="AD115" s="399"/>
      <c r="AE115" s="399"/>
      <c r="AF115" s="399"/>
    </row>
    <row r="116" spans="1:32" ht="13.5" thickBot="1">
      <c r="A116" s="1520" t="s">
        <v>518</v>
      </c>
      <c r="B116" s="1521"/>
      <c r="C116" s="1521"/>
      <c r="D116" s="1522"/>
      <c r="E116" s="445">
        <v>-21.331</v>
      </c>
      <c r="F116" s="445">
        <v>-15.000999999999999</v>
      </c>
      <c r="G116" s="446">
        <v>-2.923</v>
      </c>
      <c r="H116" s="440">
        <v>-39.255000000000003</v>
      </c>
      <c r="J116" s="716"/>
    </row>
    <row r="117" spans="1:32" ht="13.5" thickBot="1">
      <c r="A117" s="1523" t="s">
        <v>578</v>
      </c>
      <c r="B117" s="1524"/>
      <c r="C117" s="1524"/>
      <c r="D117" s="1525"/>
      <c r="E117" s="424">
        <v>1694.1489999999999</v>
      </c>
      <c r="F117" s="424">
        <v>664.80499999999995</v>
      </c>
      <c r="G117" s="425">
        <v>-48.338000000000001</v>
      </c>
      <c r="H117" s="733">
        <v>2310.616</v>
      </c>
      <c r="J117" s="716"/>
    </row>
    <row r="120" spans="1:32" ht="15">
      <c r="E120" s="723"/>
      <c r="F120" s="723"/>
      <c r="G120" s="723"/>
      <c r="H120" s="723"/>
    </row>
    <row r="121" spans="1:32">
      <c r="E121" s="427"/>
      <c r="F121" s="427"/>
      <c r="G121" s="427"/>
      <c r="H121" s="427"/>
    </row>
    <row r="125" spans="1:32">
      <c r="E125" s="427"/>
      <c r="F125" s="427"/>
      <c r="G125" s="427"/>
      <c r="H125" s="427"/>
    </row>
    <row r="127" spans="1:32">
      <c r="E127" s="427"/>
      <c r="F127" s="427"/>
      <c r="G127" s="427"/>
      <c r="H127" s="427"/>
    </row>
    <row r="128" spans="1:32">
      <c r="D128" s="370"/>
    </row>
  </sheetData>
  <mergeCells count="108">
    <mergeCell ref="A116:D116"/>
    <mergeCell ref="A117:D117"/>
    <mergeCell ref="A3:H3"/>
    <mergeCell ref="E6:H6"/>
    <mergeCell ref="A6:D7"/>
    <mergeCell ref="C13:D13"/>
    <mergeCell ref="C14:D14"/>
    <mergeCell ref="C18:D18"/>
    <mergeCell ref="C19:D19"/>
    <mergeCell ref="A115:D115"/>
    <mergeCell ref="B103:D103"/>
    <mergeCell ref="B104:D104"/>
    <mergeCell ref="A105:D105"/>
    <mergeCell ref="A107:D107"/>
    <mergeCell ref="B108:D108"/>
    <mergeCell ref="B109:D109"/>
    <mergeCell ref="C20:D20"/>
    <mergeCell ref="B110:D110"/>
    <mergeCell ref="B111:D111"/>
    <mergeCell ref="B112:D112"/>
    <mergeCell ref="B113:D113"/>
    <mergeCell ref="B114:D114"/>
    <mergeCell ref="C97:D97"/>
    <mergeCell ref="B98:D98"/>
    <mergeCell ref="C99:D99"/>
    <mergeCell ref="C100:D100"/>
    <mergeCell ref="B43:D43"/>
    <mergeCell ref="B90:D90"/>
    <mergeCell ref="B101:D101"/>
    <mergeCell ref="A102:D102"/>
    <mergeCell ref="B91:D91"/>
    <mergeCell ref="B92:D92"/>
    <mergeCell ref="B93:D93"/>
    <mergeCell ref="A94:D94"/>
    <mergeCell ref="B95:D95"/>
    <mergeCell ref="C96:D96"/>
    <mergeCell ref="A81:D81"/>
    <mergeCell ref="B82:D82"/>
    <mergeCell ref="B83:D83"/>
    <mergeCell ref="B84:D84"/>
    <mergeCell ref="A85:D85"/>
    <mergeCell ref="B86:D86"/>
    <mergeCell ref="B87:D87"/>
    <mergeCell ref="B88:D88"/>
    <mergeCell ref="B89:D89"/>
    <mergeCell ref="A72:D72"/>
    <mergeCell ref="B73:D73"/>
    <mergeCell ref="C74:D74"/>
    <mergeCell ref="C75:D75"/>
    <mergeCell ref="B76:D76"/>
    <mergeCell ref="C77:D77"/>
    <mergeCell ref="C78:D78"/>
    <mergeCell ref="C79:D79"/>
    <mergeCell ref="B80:D80"/>
    <mergeCell ref="A63:D63"/>
    <mergeCell ref="B64:D64"/>
    <mergeCell ref="C65:D65"/>
    <mergeCell ref="C66:D66"/>
    <mergeCell ref="B67:D67"/>
    <mergeCell ref="C68:D68"/>
    <mergeCell ref="C69:D69"/>
    <mergeCell ref="B70:D70"/>
    <mergeCell ref="B71:D71"/>
    <mergeCell ref="B53:D53"/>
    <mergeCell ref="C54:D54"/>
    <mergeCell ref="C55:D55"/>
    <mergeCell ref="C56:D56"/>
    <mergeCell ref="C57:D57"/>
    <mergeCell ref="A59:D59"/>
    <mergeCell ref="C58:D58"/>
    <mergeCell ref="B61:D61"/>
    <mergeCell ref="B62:D62"/>
    <mergeCell ref="C49:D49"/>
    <mergeCell ref="B50:D50"/>
    <mergeCell ref="C51:D51"/>
    <mergeCell ref="C46:D46"/>
    <mergeCell ref="C47:D47"/>
    <mergeCell ref="C48:D48"/>
    <mergeCell ref="B42:D42"/>
    <mergeCell ref="C52:D52"/>
    <mergeCell ref="B33:D33"/>
    <mergeCell ref="A34:D34"/>
    <mergeCell ref="B35:D35"/>
    <mergeCell ref="C36:D36"/>
    <mergeCell ref="C37:D37"/>
    <mergeCell ref="B38:D38"/>
    <mergeCell ref="C39:D39"/>
    <mergeCell ref="C44:D44"/>
    <mergeCell ref="C45:D45"/>
    <mergeCell ref="G5:H5"/>
    <mergeCell ref="A8:D8"/>
    <mergeCell ref="B9:D9"/>
    <mergeCell ref="C10:D10"/>
    <mergeCell ref="C11:D11"/>
    <mergeCell ref="C32:D32"/>
    <mergeCell ref="B12:D12"/>
    <mergeCell ref="B16:D16"/>
    <mergeCell ref="B17:D17"/>
    <mergeCell ref="C23:D23"/>
    <mergeCell ref="B24:D24"/>
    <mergeCell ref="C25:D25"/>
    <mergeCell ref="C21:D21"/>
    <mergeCell ref="C26:D26"/>
    <mergeCell ref="B27:D27"/>
    <mergeCell ref="C28:D28"/>
    <mergeCell ref="C29:D29"/>
    <mergeCell ref="C30:D30"/>
    <mergeCell ref="C31:D31"/>
  </mergeCells>
  <pageMargins left="0.7" right="0.7" top="0.75" bottom="0.75" header="0.3" footer="0.3"/>
  <pageSetup paperSize="9" scale="77" fitToHeight="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128"/>
  <sheetViews>
    <sheetView topLeftCell="A81" zoomScale="90" zoomScaleNormal="90" workbookViewId="0">
      <selection activeCell="N39" sqref="N39"/>
    </sheetView>
  </sheetViews>
  <sheetFormatPr defaultRowHeight="12.75"/>
  <cols>
    <col min="1" max="2" width="2.140625" style="371" customWidth="1"/>
    <col min="3" max="3" width="2.42578125" style="371" customWidth="1"/>
    <col min="4" max="4" width="56.85546875" style="371" customWidth="1"/>
    <col min="5" max="5" width="12.85546875" style="370" customWidth="1"/>
    <col min="6" max="6" width="13.28515625" style="370" customWidth="1"/>
    <col min="7" max="7" width="10.28515625" style="370" customWidth="1"/>
    <col min="8" max="8" width="13.28515625" style="370" customWidth="1"/>
    <col min="9" max="23" width="9.140625" style="370"/>
    <col min="24" max="16384" width="9.140625" style="371"/>
  </cols>
  <sheetData>
    <row r="3" spans="1:9">
      <c r="A3" s="1496" t="s">
        <v>394</v>
      </c>
      <c r="B3" s="1496"/>
      <c r="C3" s="1496"/>
      <c r="D3" s="1496"/>
      <c r="E3" s="1496"/>
      <c r="F3" s="1496"/>
      <c r="G3" s="1496"/>
      <c r="H3" s="1496"/>
    </row>
    <row r="5" spans="1:9" ht="13.5" thickBot="1">
      <c r="E5" s="726"/>
      <c r="F5" s="726"/>
      <c r="G5" s="1514" t="s">
        <v>395</v>
      </c>
      <c r="H5" s="1514"/>
    </row>
    <row r="6" spans="1:9" ht="15" customHeight="1" thickBot="1">
      <c r="A6" s="1500" t="s">
        <v>394</v>
      </c>
      <c r="B6" s="1501"/>
      <c r="C6" s="1501"/>
      <c r="D6" s="1502"/>
      <c r="E6" s="1526">
        <v>41729</v>
      </c>
      <c r="F6" s="1527"/>
      <c r="G6" s="1527"/>
      <c r="H6" s="1528"/>
    </row>
    <row r="7" spans="1:9" ht="27" customHeight="1" thickBot="1">
      <c r="A7" s="1503"/>
      <c r="B7" s="1504"/>
      <c r="C7" s="1504"/>
      <c r="D7" s="1505"/>
      <c r="E7" s="737" t="s">
        <v>569</v>
      </c>
      <c r="F7" s="715" t="s">
        <v>570</v>
      </c>
      <c r="G7" s="724" t="s">
        <v>571</v>
      </c>
      <c r="H7" s="725" t="s">
        <v>399</v>
      </c>
    </row>
    <row r="8" spans="1:9" ht="13.5" thickBot="1">
      <c r="A8" s="1435" t="s">
        <v>400</v>
      </c>
      <c r="B8" s="1436"/>
      <c r="C8" s="1436"/>
      <c r="D8" s="1437"/>
      <c r="E8" s="728">
        <v>2989.9189999999999</v>
      </c>
      <c r="F8" s="424">
        <v>1586.04</v>
      </c>
      <c r="G8" s="425">
        <v>334.786</v>
      </c>
      <c r="H8" s="426">
        <v>4910.7449999999999</v>
      </c>
      <c r="I8" s="716"/>
    </row>
    <row r="9" spans="1:9">
      <c r="A9" s="384"/>
      <c r="B9" s="1438" t="s">
        <v>401</v>
      </c>
      <c r="C9" s="1439"/>
      <c r="D9" s="1440"/>
      <c r="E9" s="428">
        <v>1215.683</v>
      </c>
      <c r="F9" s="428">
        <v>683.87</v>
      </c>
      <c r="G9" s="429">
        <v>184.93600000000001</v>
      </c>
      <c r="H9" s="430">
        <v>2084.489</v>
      </c>
      <c r="I9" s="716"/>
    </row>
    <row r="10" spans="1:9">
      <c r="A10" s="380"/>
      <c r="B10" s="686"/>
      <c r="C10" s="1441" t="s">
        <v>402</v>
      </c>
      <c r="D10" s="1442"/>
      <c r="E10" s="431">
        <v>1206.383</v>
      </c>
      <c r="F10" s="431">
        <v>677.02300000000002</v>
      </c>
      <c r="G10" s="432">
        <v>184.815</v>
      </c>
      <c r="H10" s="433">
        <v>2068.221</v>
      </c>
      <c r="I10" s="716"/>
    </row>
    <row r="11" spans="1:9">
      <c r="A11" s="380"/>
      <c r="B11" s="686"/>
      <c r="C11" s="1441" t="s">
        <v>403</v>
      </c>
      <c r="D11" s="1442"/>
      <c r="E11" s="431">
        <v>9.3000000000000007</v>
      </c>
      <c r="F11" s="431">
        <v>6.8470000000000004</v>
      </c>
      <c r="G11" s="432">
        <v>0.121</v>
      </c>
      <c r="H11" s="433">
        <v>16.268000000000001</v>
      </c>
      <c r="I11" s="716"/>
    </row>
    <row r="12" spans="1:9">
      <c r="A12" s="384"/>
      <c r="B12" s="1441" t="s">
        <v>404</v>
      </c>
      <c r="C12" s="1441"/>
      <c r="D12" s="1442"/>
      <c r="E12" s="431">
        <v>239.95500000000001</v>
      </c>
      <c r="F12" s="431">
        <v>143.72499999999999</v>
      </c>
      <c r="G12" s="432">
        <v>23.207999999999998</v>
      </c>
      <c r="H12" s="433">
        <v>406.88799999999998</v>
      </c>
      <c r="I12" s="716"/>
    </row>
    <row r="13" spans="1:9">
      <c r="A13" s="380"/>
      <c r="B13" s="686"/>
      <c r="C13" s="1424" t="s">
        <v>405</v>
      </c>
      <c r="D13" s="1425"/>
      <c r="E13" s="431">
        <v>232.22499999999999</v>
      </c>
      <c r="F13" s="431">
        <v>141.80600000000001</v>
      </c>
      <c r="G13" s="432">
        <v>23.207999999999998</v>
      </c>
      <c r="H13" s="433">
        <v>397.23899999999998</v>
      </c>
      <c r="I13" s="716"/>
    </row>
    <row r="14" spans="1:9">
      <c r="A14" s="380"/>
      <c r="B14" s="686"/>
      <c r="C14" s="1424" t="s">
        <v>406</v>
      </c>
      <c r="D14" s="1425"/>
      <c r="E14" s="431">
        <v>7.73</v>
      </c>
      <c r="F14" s="431">
        <v>1.919</v>
      </c>
      <c r="G14" s="432">
        <v>0</v>
      </c>
      <c r="H14" s="433">
        <v>9.6489999999999991</v>
      </c>
      <c r="I14" s="716"/>
    </row>
    <row r="15" spans="1:9" ht="12.75" hidden="1" customHeight="1">
      <c r="A15" s="380"/>
      <c r="B15" s="385"/>
      <c r="C15" s="385" t="s">
        <v>504</v>
      </c>
      <c r="D15" s="734"/>
      <c r="E15" s="431">
        <v>0</v>
      </c>
      <c r="F15" s="431">
        <v>0</v>
      </c>
      <c r="G15" s="432">
        <v>0</v>
      </c>
      <c r="H15" s="433">
        <v>0</v>
      </c>
      <c r="I15" s="716"/>
    </row>
    <row r="16" spans="1:9" ht="25.15" customHeight="1">
      <c r="A16" s="387"/>
      <c r="B16" s="1446" t="s">
        <v>408</v>
      </c>
      <c r="C16" s="1446"/>
      <c r="D16" s="1447"/>
      <c r="E16" s="431">
        <v>1.1679999999999999</v>
      </c>
      <c r="F16" s="431">
        <v>3.5000000000000003E-2</v>
      </c>
      <c r="G16" s="432">
        <v>1.0029999999999999</v>
      </c>
      <c r="H16" s="433">
        <v>2.206</v>
      </c>
      <c r="I16" s="716"/>
    </row>
    <row r="17" spans="1:9">
      <c r="A17" s="384"/>
      <c r="B17" s="1441" t="s">
        <v>409</v>
      </c>
      <c r="C17" s="1441"/>
      <c r="D17" s="1442"/>
      <c r="E17" s="431">
        <v>197.37</v>
      </c>
      <c r="F17" s="431">
        <v>141.47200000000001</v>
      </c>
      <c r="G17" s="432">
        <v>16.829999999999998</v>
      </c>
      <c r="H17" s="433">
        <v>355.67200000000003</v>
      </c>
      <c r="I17" s="716"/>
    </row>
    <row r="18" spans="1:9">
      <c r="A18" s="380"/>
      <c r="B18" s="385"/>
      <c r="C18" s="1424" t="s">
        <v>410</v>
      </c>
      <c r="D18" s="1425"/>
      <c r="E18" s="431">
        <v>134.09700000000001</v>
      </c>
      <c r="F18" s="431">
        <v>93.59</v>
      </c>
      <c r="G18" s="432">
        <v>13.726000000000001</v>
      </c>
      <c r="H18" s="433">
        <v>241.41300000000001</v>
      </c>
      <c r="I18" s="716"/>
    </row>
    <row r="19" spans="1:9">
      <c r="A19" s="380"/>
      <c r="B19" s="385"/>
      <c r="C19" s="1424" t="s">
        <v>411</v>
      </c>
      <c r="D19" s="1425"/>
      <c r="E19" s="431">
        <v>61.311999999999998</v>
      </c>
      <c r="F19" s="431">
        <v>44.113999999999997</v>
      </c>
      <c r="G19" s="432">
        <v>1.1930000000000001</v>
      </c>
      <c r="H19" s="433">
        <v>106.619</v>
      </c>
      <c r="I19" s="716"/>
    </row>
    <row r="20" spans="1:9">
      <c r="A20" s="380"/>
      <c r="B20" s="385"/>
      <c r="C20" s="1424" t="s">
        <v>412</v>
      </c>
      <c r="D20" s="1425"/>
      <c r="E20" s="431">
        <v>1.768</v>
      </c>
      <c r="F20" s="431">
        <v>0</v>
      </c>
      <c r="G20" s="432">
        <v>0</v>
      </c>
      <c r="H20" s="433">
        <v>1.768</v>
      </c>
      <c r="I20" s="716"/>
    </row>
    <row r="21" spans="1:9" hidden="1">
      <c r="A21" s="380"/>
      <c r="B21" s="385"/>
      <c r="C21" s="1424" t="s">
        <v>575</v>
      </c>
      <c r="D21" s="1425"/>
      <c r="E21" s="431">
        <v>7.4999999999999997E-2</v>
      </c>
      <c r="F21" s="431">
        <v>9.7000000000000003E-2</v>
      </c>
      <c r="G21" s="432">
        <v>0</v>
      </c>
      <c r="H21" s="433">
        <v>0.17199999999999999</v>
      </c>
      <c r="I21" s="716"/>
    </row>
    <row r="22" spans="1:9" ht="12.75" hidden="1" customHeight="1">
      <c r="A22" s="380"/>
      <c r="B22" s="385"/>
      <c r="C22" s="385" t="s">
        <v>505</v>
      </c>
      <c r="D22" s="734"/>
      <c r="E22" s="431">
        <v>0</v>
      </c>
      <c r="F22" s="431">
        <v>0</v>
      </c>
      <c r="G22" s="432">
        <v>0</v>
      </c>
      <c r="H22" s="433">
        <v>0</v>
      </c>
      <c r="I22" s="716"/>
    </row>
    <row r="23" spans="1:9" ht="13.15" customHeight="1">
      <c r="A23" s="380"/>
      <c r="B23" s="385"/>
      <c r="C23" s="1424" t="s">
        <v>415</v>
      </c>
      <c r="D23" s="1425"/>
      <c r="E23" s="431">
        <v>0.11799999999999999</v>
      </c>
      <c r="F23" s="431">
        <v>3.6709999999999998</v>
      </c>
      <c r="G23" s="432">
        <v>1.911</v>
      </c>
      <c r="H23" s="433">
        <v>5.7</v>
      </c>
      <c r="I23" s="716"/>
    </row>
    <row r="24" spans="1:9">
      <c r="A24" s="380"/>
      <c r="B24" s="1424" t="s">
        <v>416</v>
      </c>
      <c r="C24" s="1448"/>
      <c r="D24" s="1425"/>
      <c r="E24" s="431">
        <v>1223.242</v>
      </c>
      <c r="F24" s="431">
        <v>560.92200000000003</v>
      </c>
      <c r="G24" s="432">
        <v>102.163</v>
      </c>
      <c r="H24" s="433">
        <v>1886.327</v>
      </c>
      <c r="I24" s="716"/>
    </row>
    <row r="25" spans="1:9" ht="29.45" customHeight="1">
      <c r="A25" s="380"/>
      <c r="B25" s="686"/>
      <c r="C25" s="1449" t="s">
        <v>417</v>
      </c>
      <c r="D25" s="1450"/>
      <c r="E25" s="431">
        <v>2.5299999999999998</v>
      </c>
      <c r="F25" s="431">
        <v>68.34</v>
      </c>
      <c r="G25" s="432">
        <v>1.363</v>
      </c>
      <c r="H25" s="433">
        <v>72.233000000000004</v>
      </c>
      <c r="I25" s="716"/>
    </row>
    <row r="26" spans="1:9">
      <c r="A26" s="380"/>
      <c r="B26" s="686"/>
      <c r="C26" s="1424" t="s">
        <v>418</v>
      </c>
      <c r="D26" s="1425"/>
      <c r="E26" s="431">
        <v>1220.712</v>
      </c>
      <c r="F26" s="431">
        <v>492.58199999999999</v>
      </c>
      <c r="G26" s="432">
        <v>100.8</v>
      </c>
      <c r="H26" s="433">
        <v>1814.0940000000001</v>
      </c>
      <c r="I26" s="716"/>
    </row>
    <row r="27" spans="1:9">
      <c r="A27" s="380"/>
      <c r="B27" s="1443" t="s">
        <v>419</v>
      </c>
      <c r="C27" s="1444"/>
      <c r="D27" s="1445"/>
      <c r="E27" s="431">
        <v>13.55</v>
      </c>
      <c r="F27" s="431">
        <v>12.281000000000001</v>
      </c>
      <c r="G27" s="432">
        <v>6.5000000000000002E-2</v>
      </c>
      <c r="H27" s="433">
        <v>25.896000000000001</v>
      </c>
      <c r="I27" s="716"/>
    </row>
    <row r="28" spans="1:9" ht="13.15" customHeight="1">
      <c r="A28" s="380"/>
      <c r="B28" s="385"/>
      <c r="C28" s="1451" t="s">
        <v>420</v>
      </c>
      <c r="D28" s="1452"/>
      <c r="E28" s="431">
        <v>0.11799999999999999</v>
      </c>
      <c r="F28" s="431">
        <v>10.786</v>
      </c>
      <c r="G28" s="432">
        <v>0</v>
      </c>
      <c r="H28" s="433">
        <v>10.904</v>
      </c>
      <c r="I28" s="716"/>
    </row>
    <row r="29" spans="1:9" ht="12.75" hidden="1" customHeight="1">
      <c r="A29" s="380"/>
      <c r="B29" s="385"/>
      <c r="C29" s="1446" t="s">
        <v>423</v>
      </c>
      <c r="D29" s="1447"/>
      <c r="E29" s="431">
        <v>0</v>
      </c>
      <c r="F29" s="431">
        <v>0</v>
      </c>
      <c r="G29" s="432">
        <v>0</v>
      </c>
      <c r="H29" s="433">
        <v>0</v>
      </c>
      <c r="I29" s="716"/>
    </row>
    <row r="30" spans="1:9" ht="21" hidden="1" customHeight="1">
      <c r="A30" s="380"/>
      <c r="B30" s="385"/>
      <c r="C30" s="1494" t="s">
        <v>507</v>
      </c>
      <c r="D30" s="1495"/>
      <c r="E30" s="431">
        <v>0</v>
      </c>
      <c r="F30" s="431">
        <v>0</v>
      </c>
      <c r="G30" s="432">
        <v>0</v>
      </c>
      <c r="H30" s="433">
        <v>0</v>
      </c>
      <c r="I30" s="716"/>
    </row>
    <row r="31" spans="1:9" ht="13.15" customHeight="1">
      <c r="A31" s="380"/>
      <c r="B31" s="385"/>
      <c r="C31" s="1446" t="s">
        <v>423</v>
      </c>
      <c r="D31" s="1447"/>
      <c r="E31" s="431">
        <v>13.422000000000001</v>
      </c>
      <c r="F31" s="431">
        <v>1.3129999999999999</v>
      </c>
      <c r="G31" s="432">
        <v>5.7000000000000002E-2</v>
      </c>
      <c r="H31" s="433">
        <v>14.792</v>
      </c>
      <c r="I31" s="716"/>
    </row>
    <row r="32" spans="1:9" hidden="1">
      <c r="A32" s="380"/>
      <c r="B32" s="385"/>
      <c r="C32" s="1446" t="s">
        <v>535</v>
      </c>
      <c r="D32" s="1447"/>
      <c r="E32" s="431">
        <v>0.01</v>
      </c>
      <c r="F32" s="431">
        <v>0.182</v>
      </c>
      <c r="G32" s="432">
        <v>8.0000000000000002E-3</v>
      </c>
      <c r="H32" s="433">
        <v>0.2</v>
      </c>
      <c r="I32" s="716"/>
    </row>
    <row r="33" spans="1:9" ht="27" customHeight="1" thickBot="1">
      <c r="A33" s="380"/>
      <c r="B33" s="1453" t="s">
        <v>425</v>
      </c>
      <c r="C33" s="1454"/>
      <c r="D33" s="1455"/>
      <c r="E33" s="729">
        <v>98.950999999999993</v>
      </c>
      <c r="F33" s="434">
        <v>43.734999999999999</v>
      </c>
      <c r="G33" s="436">
        <v>6.5810000000000004</v>
      </c>
      <c r="H33" s="437">
        <v>149.267</v>
      </c>
      <c r="I33" s="716"/>
    </row>
    <row r="34" spans="1:9" ht="13.5" thickBot="1">
      <c r="A34" s="1435" t="s">
        <v>508</v>
      </c>
      <c r="B34" s="1436"/>
      <c r="C34" s="1436"/>
      <c r="D34" s="1437"/>
      <c r="E34" s="728">
        <v>-1063.029</v>
      </c>
      <c r="F34" s="424">
        <v>-595.36</v>
      </c>
      <c r="G34" s="425">
        <v>-151.97999999999999</v>
      </c>
      <c r="H34" s="426">
        <v>-1810.3689999999999</v>
      </c>
      <c r="I34" s="716"/>
    </row>
    <row r="35" spans="1:9">
      <c r="A35" s="384"/>
      <c r="B35" s="1456" t="s">
        <v>427</v>
      </c>
      <c r="C35" s="1456"/>
      <c r="D35" s="1457"/>
      <c r="E35" s="428">
        <v>-100.452</v>
      </c>
      <c r="F35" s="428">
        <v>-73.507000000000005</v>
      </c>
      <c r="G35" s="429">
        <v>-16.853000000000002</v>
      </c>
      <c r="H35" s="430">
        <v>-190.81200000000001</v>
      </c>
      <c r="I35" s="716"/>
    </row>
    <row r="36" spans="1:9">
      <c r="A36" s="380"/>
      <c r="B36" s="686"/>
      <c r="C36" s="1441" t="s">
        <v>428</v>
      </c>
      <c r="D36" s="1442"/>
      <c r="E36" s="431">
        <v>-97.944999999999993</v>
      </c>
      <c r="F36" s="431">
        <v>-72.543999999999997</v>
      </c>
      <c r="G36" s="432">
        <v>-16.832999999999998</v>
      </c>
      <c r="H36" s="433">
        <v>-187.322</v>
      </c>
      <c r="I36" s="716"/>
    </row>
    <row r="37" spans="1:9">
      <c r="A37" s="380"/>
      <c r="B37" s="686"/>
      <c r="C37" s="1441" t="s">
        <v>429</v>
      </c>
      <c r="D37" s="1442"/>
      <c r="E37" s="431">
        <v>-2.5070000000000001</v>
      </c>
      <c r="F37" s="431">
        <v>-0.96299999999999997</v>
      </c>
      <c r="G37" s="432">
        <v>-0.02</v>
      </c>
      <c r="H37" s="433">
        <v>-3.49</v>
      </c>
      <c r="I37" s="716"/>
    </row>
    <row r="38" spans="1:9">
      <c r="A38" s="384"/>
      <c r="B38" s="1441" t="s">
        <v>430</v>
      </c>
      <c r="C38" s="1441"/>
      <c r="D38" s="1442"/>
      <c r="E38" s="431">
        <v>-2.2530000000000001</v>
      </c>
      <c r="F38" s="431">
        <v>-2.4260000000000002</v>
      </c>
      <c r="G38" s="432">
        <v>-0.434</v>
      </c>
      <c r="H38" s="433">
        <v>-5.1130000000000004</v>
      </c>
      <c r="I38" s="716"/>
    </row>
    <row r="39" spans="1:9">
      <c r="A39" s="380"/>
      <c r="B39" s="686"/>
      <c r="C39" s="1424" t="s">
        <v>431</v>
      </c>
      <c r="D39" s="1425"/>
      <c r="E39" s="431">
        <v>-2.2490000000000001</v>
      </c>
      <c r="F39" s="431">
        <v>-2.4260000000000002</v>
      </c>
      <c r="G39" s="432">
        <v>-0.43099999999999999</v>
      </c>
      <c r="H39" s="433">
        <v>-5.1059999999999999</v>
      </c>
      <c r="I39" s="716"/>
    </row>
    <row r="40" spans="1:9" ht="13.15" hidden="1" customHeight="1">
      <c r="A40" s="380"/>
      <c r="B40" s="385"/>
      <c r="C40" s="385" t="s">
        <v>564</v>
      </c>
      <c r="D40" s="386"/>
      <c r="E40" s="431">
        <v>-4.0000000000000001E-3</v>
      </c>
      <c r="F40" s="431">
        <v>0</v>
      </c>
      <c r="G40" s="432">
        <v>-3.0000000000000001E-3</v>
      </c>
      <c r="H40" s="433">
        <v>-7.0000000000000001E-3</v>
      </c>
      <c r="I40" s="716"/>
    </row>
    <row r="41" spans="1:9" ht="13.15" hidden="1" customHeight="1">
      <c r="A41" s="380"/>
      <c r="B41" s="385"/>
      <c r="C41" s="385" t="s">
        <v>504</v>
      </c>
      <c r="D41" s="386"/>
      <c r="E41" s="431">
        <v>0</v>
      </c>
      <c r="F41" s="431">
        <v>0</v>
      </c>
      <c r="G41" s="432">
        <v>0</v>
      </c>
      <c r="H41" s="433">
        <v>0</v>
      </c>
      <c r="I41" s="716"/>
    </row>
    <row r="42" spans="1:9" ht="30" customHeight="1">
      <c r="A42" s="387"/>
      <c r="B42" s="1446" t="s">
        <v>434</v>
      </c>
      <c r="C42" s="1446"/>
      <c r="D42" s="1447"/>
      <c r="E42" s="431">
        <v>-8.34</v>
      </c>
      <c r="F42" s="431">
        <v>-5.3710000000000004</v>
      </c>
      <c r="G42" s="432">
        <v>-1.853</v>
      </c>
      <c r="H42" s="433">
        <v>-15.564</v>
      </c>
      <c r="I42" s="716"/>
    </row>
    <row r="43" spans="1:9">
      <c r="A43" s="384"/>
      <c r="B43" s="1441" t="s">
        <v>435</v>
      </c>
      <c r="C43" s="1441"/>
      <c r="D43" s="1442"/>
      <c r="E43" s="431">
        <v>-108.114</v>
      </c>
      <c r="F43" s="431">
        <v>-78.445999999999998</v>
      </c>
      <c r="G43" s="432">
        <v>-27.497</v>
      </c>
      <c r="H43" s="433">
        <v>-214.05699999999999</v>
      </c>
      <c r="I43" s="716"/>
    </row>
    <row r="44" spans="1:9">
      <c r="A44" s="380"/>
      <c r="B44" s="686"/>
      <c r="C44" s="1424" t="s">
        <v>436</v>
      </c>
      <c r="D44" s="1425"/>
      <c r="E44" s="431">
        <v>-0.76300000000000001</v>
      </c>
      <c r="F44" s="431">
        <v>-1.9E-2</v>
      </c>
      <c r="G44" s="432">
        <v>-7.0000000000000001E-3</v>
      </c>
      <c r="H44" s="433">
        <v>-0.78900000000000003</v>
      </c>
      <c r="I44" s="716"/>
    </row>
    <row r="45" spans="1:9">
      <c r="A45" s="380"/>
      <c r="B45" s="686"/>
      <c r="C45" s="1424" t="s">
        <v>437</v>
      </c>
      <c r="D45" s="1425"/>
      <c r="E45" s="735">
        <v>-77.150999999999996</v>
      </c>
      <c r="F45" s="735">
        <v>-20.841000000000001</v>
      </c>
      <c r="G45" s="736">
        <v>-5.9050000000000002</v>
      </c>
      <c r="H45" s="433">
        <v>-103.89700000000001</v>
      </c>
      <c r="I45" s="716"/>
    </row>
    <row r="46" spans="1:9">
      <c r="A46" s="380"/>
      <c r="B46" s="686"/>
      <c r="C46" s="1424" t="s">
        <v>438</v>
      </c>
      <c r="D46" s="1425"/>
      <c r="E46" s="431">
        <v>-0.51700000000000002</v>
      </c>
      <c r="F46" s="431">
        <v>-0.41</v>
      </c>
      <c r="G46" s="432">
        <v>-9.0999999999999998E-2</v>
      </c>
      <c r="H46" s="433">
        <v>-1.018</v>
      </c>
      <c r="I46" s="716"/>
    </row>
    <row r="47" spans="1:9">
      <c r="A47" s="380"/>
      <c r="B47" s="686"/>
      <c r="C47" s="1424" t="s">
        <v>439</v>
      </c>
      <c r="D47" s="1425"/>
      <c r="E47" s="431">
        <v>-15.057</v>
      </c>
      <c r="F47" s="431">
        <v>-20.343</v>
      </c>
      <c r="G47" s="432">
        <v>-8.2789999999999999</v>
      </c>
      <c r="H47" s="433">
        <v>-43.679000000000002</v>
      </c>
      <c r="I47" s="716"/>
    </row>
    <row r="48" spans="1:9">
      <c r="A48" s="380"/>
      <c r="B48" s="686"/>
      <c r="C48" s="1424" t="s">
        <v>440</v>
      </c>
      <c r="D48" s="1425"/>
      <c r="E48" s="431">
        <v>-8.2010000000000005</v>
      </c>
      <c r="F48" s="431">
        <v>-29.504000000000001</v>
      </c>
      <c r="G48" s="432">
        <v>-7.2530000000000001</v>
      </c>
      <c r="H48" s="433">
        <v>-44.957999999999998</v>
      </c>
      <c r="I48" s="716"/>
    </row>
    <row r="49" spans="1:23" ht="13.15" customHeight="1">
      <c r="A49" s="380"/>
      <c r="B49" s="686"/>
      <c r="C49" s="1424" t="s">
        <v>441</v>
      </c>
      <c r="D49" s="1425"/>
      <c r="E49" s="431">
        <v>-6.4249999999999998</v>
      </c>
      <c r="F49" s="431">
        <v>-7.3289999999999997</v>
      </c>
      <c r="G49" s="432">
        <v>-5.9619999999999997</v>
      </c>
      <c r="H49" s="433">
        <v>-19.716000000000001</v>
      </c>
      <c r="I49" s="716"/>
    </row>
    <row r="50" spans="1:23">
      <c r="A50" s="380"/>
      <c r="B50" s="1441" t="s">
        <v>442</v>
      </c>
      <c r="C50" s="1441"/>
      <c r="D50" s="1442"/>
      <c r="E50" s="431">
        <v>-774.49599999999998</v>
      </c>
      <c r="F50" s="431">
        <v>-268.73700000000002</v>
      </c>
      <c r="G50" s="432">
        <v>-100.536</v>
      </c>
      <c r="H50" s="433">
        <v>-1143.769</v>
      </c>
      <c r="I50" s="716"/>
    </row>
    <row r="51" spans="1:23" ht="29.45" customHeight="1">
      <c r="A51" s="380"/>
      <c r="B51" s="686"/>
      <c r="C51" s="1449" t="s">
        <v>443</v>
      </c>
      <c r="D51" s="1450"/>
      <c r="E51" s="431">
        <v>-0.40400000000000003</v>
      </c>
      <c r="F51" s="431">
        <v>-0.253</v>
      </c>
      <c r="G51" s="432">
        <v>-9.2999999999999999E-2</v>
      </c>
      <c r="H51" s="433">
        <v>-0.75</v>
      </c>
      <c r="I51" s="716"/>
    </row>
    <row r="52" spans="1:23">
      <c r="A52" s="380"/>
      <c r="B52" s="686"/>
      <c r="C52" s="1424" t="s">
        <v>444</v>
      </c>
      <c r="D52" s="1425"/>
      <c r="E52" s="431">
        <v>-774.09199999999998</v>
      </c>
      <c r="F52" s="431">
        <v>-268.48399999999998</v>
      </c>
      <c r="G52" s="432">
        <v>-100.443</v>
      </c>
      <c r="H52" s="433">
        <v>-1143.019</v>
      </c>
      <c r="I52" s="716"/>
    </row>
    <row r="53" spans="1:23">
      <c r="A53" s="380"/>
      <c r="B53" s="1441" t="s">
        <v>445</v>
      </c>
      <c r="C53" s="1441"/>
      <c r="D53" s="1442"/>
      <c r="E53" s="431">
        <v>-69.373999999999995</v>
      </c>
      <c r="F53" s="431">
        <v>-166.87299999999999</v>
      </c>
      <c r="G53" s="432">
        <v>-4.8070000000000004</v>
      </c>
      <c r="H53" s="433">
        <v>-241.054</v>
      </c>
      <c r="I53" s="716"/>
    </row>
    <row r="54" spans="1:23" ht="13.15" customHeight="1">
      <c r="A54" s="380"/>
      <c r="B54" s="385"/>
      <c r="C54" s="1458" t="s">
        <v>446</v>
      </c>
      <c r="D54" s="1459"/>
      <c r="E54" s="431">
        <v>-3.3000000000000002E-2</v>
      </c>
      <c r="F54" s="431">
        <v>-12.25</v>
      </c>
      <c r="G54" s="432">
        <v>-0.755</v>
      </c>
      <c r="H54" s="433">
        <v>-13.038</v>
      </c>
      <c r="I54" s="716"/>
    </row>
    <row r="55" spans="1:23" ht="13.15" hidden="1" customHeight="1">
      <c r="A55" s="380"/>
      <c r="B55" s="385"/>
      <c r="C55" s="1494" t="s">
        <v>506</v>
      </c>
      <c r="D55" s="1495"/>
      <c r="E55" s="431">
        <v>-3.2000000000000001E-2</v>
      </c>
      <c r="F55" s="431">
        <v>-0.04</v>
      </c>
      <c r="G55" s="432">
        <v>-1E-3</v>
      </c>
      <c r="H55" s="433">
        <v>-7.2999999999999995E-2</v>
      </c>
      <c r="I55" s="716"/>
    </row>
    <row r="56" spans="1:23" ht="13.15" hidden="1" customHeight="1">
      <c r="A56" s="380"/>
      <c r="B56" s="385"/>
      <c r="C56" s="1494" t="s">
        <v>507</v>
      </c>
      <c r="D56" s="1495"/>
      <c r="E56" s="431">
        <v>-5.0000000000000001E-3</v>
      </c>
      <c r="F56" s="431">
        <v>0</v>
      </c>
      <c r="G56" s="432">
        <v>0</v>
      </c>
      <c r="H56" s="433">
        <v>-5.0000000000000001E-3</v>
      </c>
      <c r="I56" s="716"/>
    </row>
    <row r="57" spans="1:23" ht="12.75" customHeight="1">
      <c r="A57" s="380"/>
      <c r="B57" s="385"/>
      <c r="C57" s="1424" t="s">
        <v>449</v>
      </c>
      <c r="D57" s="1425"/>
      <c r="E57" s="431">
        <v>-58.018999999999998</v>
      </c>
      <c r="F57" s="431">
        <v>-151.02099999999999</v>
      </c>
      <c r="G57" s="432">
        <v>-1.9830000000000001</v>
      </c>
      <c r="H57" s="433">
        <v>-211.023</v>
      </c>
      <c r="I57" s="716"/>
    </row>
    <row r="58" spans="1:23" ht="13.5" thickBot="1">
      <c r="A58" s="380"/>
      <c r="B58" s="385"/>
      <c r="C58" s="1458" t="s">
        <v>450</v>
      </c>
      <c r="D58" s="1459"/>
      <c r="E58" s="729">
        <v>-11.285</v>
      </c>
      <c r="F58" s="434">
        <v>-3.5619999999999998</v>
      </c>
      <c r="G58" s="436">
        <v>-2.0680000000000001</v>
      </c>
      <c r="H58" s="437">
        <v>-16.914999999999999</v>
      </c>
      <c r="I58" s="716"/>
    </row>
    <row r="59" spans="1:23" s="400" customFormat="1" ht="13.5" thickBot="1">
      <c r="A59" s="1435" t="s">
        <v>451</v>
      </c>
      <c r="B59" s="1436"/>
      <c r="C59" s="1436"/>
      <c r="D59" s="1437"/>
      <c r="E59" s="728">
        <v>1926.89</v>
      </c>
      <c r="F59" s="424">
        <v>990.68</v>
      </c>
      <c r="G59" s="425">
        <v>182.80600000000001</v>
      </c>
      <c r="H59" s="426">
        <v>3100.3760000000002</v>
      </c>
      <c r="I59" s="716"/>
      <c r="J59" s="399"/>
      <c r="K59" s="399"/>
      <c r="L59" s="399"/>
      <c r="M59" s="399"/>
      <c r="N59" s="399"/>
      <c r="O59" s="399"/>
      <c r="P59" s="399"/>
      <c r="Q59" s="399"/>
      <c r="R59" s="399"/>
      <c r="S59" s="399"/>
      <c r="T59" s="399"/>
      <c r="U59" s="399"/>
      <c r="V59" s="399"/>
      <c r="W59" s="399"/>
    </row>
    <row r="60" spans="1:23" s="400" customFormat="1" ht="13.5" thickBot="1">
      <c r="A60" s="700" t="s">
        <v>452</v>
      </c>
      <c r="B60" s="701"/>
      <c r="C60" s="701"/>
      <c r="D60" s="702"/>
      <c r="E60" s="728">
        <v>669.52300000000002</v>
      </c>
      <c r="F60" s="424">
        <v>244.77</v>
      </c>
      <c r="G60" s="425">
        <v>74.584999999999994</v>
      </c>
      <c r="H60" s="426">
        <v>988.87800000000004</v>
      </c>
      <c r="I60" s="716"/>
      <c r="J60" s="399"/>
      <c r="K60" s="399"/>
      <c r="L60" s="399"/>
      <c r="M60" s="399"/>
      <c r="N60" s="399"/>
      <c r="O60" s="399"/>
      <c r="P60" s="399"/>
      <c r="Q60" s="399"/>
      <c r="R60" s="399"/>
      <c r="S60" s="399"/>
      <c r="T60" s="399"/>
      <c r="U60" s="399"/>
      <c r="V60" s="399"/>
      <c r="W60" s="399"/>
    </row>
    <row r="61" spans="1:23">
      <c r="A61" s="380"/>
      <c r="B61" s="1456" t="s">
        <v>453</v>
      </c>
      <c r="C61" s="1456"/>
      <c r="D61" s="1457"/>
      <c r="E61" s="428">
        <v>787.78700000000003</v>
      </c>
      <c r="F61" s="428">
        <v>356.61200000000002</v>
      </c>
      <c r="G61" s="429">
        <v>104.599</v>
      </c>
      <c r="H61" s="430">
        <v>1248.998</v>
      </c>
      <c r="I61" s="716"/>
    </row>
    <row r="62" spans="1:23" ht="13.5" thickBot="1">
      <c r="A62" s="380"/>
      <c r="B62" s="1462" t="s">
        <v>454</v>
      </c>
      <c r="C62" s="1462"/>
      <c r="D62" s="1463"/>
      <c r="E62" s="729">
        <v>-118.264</v>
      </c>
      <c r="F62" s="434">
        <v>-111.842</v>
      </c>
      <c r="G62" s="436">
        <v>-30.013999999999999</v>
      </c>
      <c r="H62" s="437">
        <v>-260.12</v>
      </c>
      <c r="I62" s="716"/>
    </row>
    <row r="63" spans="1:23" s="400" customFormat="1" ht="13.5" thickBot="1">
      <c r="A63" s="1435" t="s">
        <v>455</v>
      </c>
      <c r="B63" s="1436"/>
      <c r="C63" s="1436"/>
      <c r="D63" s="1437"/>
      <c r="E63" s="728">
        <v>-31.326000000000001</v>
      </c>
      <c r="F63" s="424">
        <v>-2.14</v>
      </c>
      <c r="G63" s="425">
        <v>8.9999999999999993E-3</v>
      </c>
      <c r="H63" s="426">
        <v>-33.457000000000001</v>
      </c>
      <c r="I63" s="716"/>
      <c r="J63" s="399"/>
      <c r="K63" s="399"/>
      <c r="L63" s="399"/>
      <c r="M63" s="399"/>
      <c r="N63" s="399"/>
      <c r="O63" s="399"/>
      <c r="P63" s="399"/>
      <c r="Q63" s="399"/>
      <c r="R63" s="399"/>
      <c r="S63" s="399"/>
      <c r="T63" s="399"/>
      <c r="U63" s="399"/>
      <c r="V63" s="399"/>
      <c r="W63" s="399"/>
    </row>
    <row r="64" spans="1:23" ht="13.15" customHeight="1">
      <c r="A64" s="380"/>
      <c r="B64" s="1464" t="s">
        <v>456</v>
      </c>
      <c r="C64" s="1464"/>
      <c r="D64" s="1465"/>
      <c r="E64" s="428">
        <v>-29.329000000000001</v>
      </c>
      <c r="F64" s="428">
        <v>0</v>
      </c>
      <c r="G64" s="429">
        <v>8.9999999999999993E-3</v>
      </c>
      <c r="H64" s="430">
        <v>-29.32</v>
      </c>
      <c r="I64" s="716"/>
    </row>
    <row r="65" spans="1:23" ht="13.15" hidden="1" customHeight="1">
      <c r="A65" s="380"/>
      <c r="B65" s="385"/>
      <c r="C65" s="1311" t="s">
        <v>373</v>
      </c>
      <c r="D65" s="1312"/>
      <c r="E65" s="431">
        <v>0</v>
      </c>
      <c r="F65" s="431">
        <v>0</v>
      </c>
      <c r="G65" s="432">
        <v>-0.11600000000000001</v>
      </c>
      <c r="H65" s="433">
        <v>-0.11600000000000001</v>
      </c>
      <c r="I65" s="716"/>
    </row>
    <row r="66" spans="1:23" ht="31.15" customHeight="1">
      <c r="A66" s="380"/>
      <c r="B66" s="385"/>
      <c r="C66" s="1466" t="s">
        <v>458</v>
      </c>
      <c r="D66" s="1467"/>
      <c r="E66" s="431">
        <v>-29.329000000000001</v>
      </c>
      <c r="F66" s="431">
        <v>0</v>
      </c>
      <c r="G66" s="432">
        <v>0.125</v>
      </c>
      <c r="H66" s="433">
        <v>-29.204000000000001</v>
      </c>
      <c r="I66" s="716"/>
    </row>
    <row r="67" spans="1:23" ht="13.15" customHeight="1">
      <c r="A67" s="384"/>
      <c r="B67" s="1446" t="s">
        <v>459</v>
      </c>
      <c r="C67" s="1446"/>
      <c r="D67" s="1447"/>
      <c r="E67" s="431">
        <v>-2.5739999999999998</v>
      </c>
      <c r="F67" s="431">
        <v>-2.14</v>
      </c>
      <c r="G67" s="432">
        <v>0</v>
      </c>
      <c r="H67" s="433">
        <v>-4.7140000000000004</v>
      </c>
      <c r="I67" s="716"/>
    </row>
    <row r="68" spans="1:23">
      <c r="A68" s="380"/>
      <c r="B68" s="385"/>
      <c r="C68" s="1466" t="s">
        <v>460</v>
      </c>
      <c r="D68" s="1467"/>
      <c r="E68" s="431">
        <v>-2.5739999999999998</v>
      </c>
      <c r="F68" s="431">
        <v>0</v>
      </c>
      <c r="G68" s="432">
        <v>0</v>
      </c>
      <c r="H68" s="433">
        <v>-2.5739999999999998</v>
      </c>
      <c r="I68" s="716"/>
    </row>
    <row r="69" spans="1:23" ht="28.15" customHeight="1">
      <c r="A69" s="380"/>
      <c r="B69" s="385"/>
      <c r="C69" s="1466" t="s">
        <v>461</v>
      </c>
      <c r="D69" s="1467"/>
      <c r="E69" s="431">
        <v>0</v>
      </c>
      <c r="F69" s="431">
        <v>-2.14</v>
      </c>
      <c r="G69" s="432">
        <v>0</v>
      </c>
      <c r="H69" s="433">
        <v>-2.14</v>
      </c>
      <c r="I69" s="716"/>
    </row>
    <row r="70" spans="1:23" ht="15" customHeight="1">
      <c r="A70" s="384"/>
      <c r="B70" s="1446" t="s">
        <v>462</v>
      </c>
      <c r="C70" s="1446"/>
      <c r="D70" s="1447"/>
      <c r="E70" s="738">
        <v>0.497</v>
      </c>
      <c r="F70" s="738">
        <v>0</v>
      </c>
      <c r="G70" s="739">
        <v>0</v>
      </c>
      <c r="H70" s="740">
        <v>0.497</v>
      </c>
      <c r="I70" s="716"/>
    </row>
    <row r="71" spans="1:23" ht="29.45" customHeight="1" thickBot="1">
      <c r="A71" s="384"/>
      <c r="B71" s="1460" t="s">
        <v>463</v>
      </c>
      <c r="C71" s="1460"/>
      <c r="D71" s="1461"/>
      <c r="E71" s="741">
        <v>0.08</v>
      </c>
      <c r="F71" s="742">
        <v>0</v>
      </c>
      <c r="G71" s="743">
        <v>0</v>
      </c>
      <c r="H71" s="744">
        <v>0.08</v>
      </c>
      <c r="I71" s="716"/>
    </row>
    <row r="72" spans="1:23" s="400" customFormat="1" ht="28.5" customHeight="1" thickBot="1">
      <c r="A72" s="1468" t="s">
        <v>509</v>
      </c>
      <c r="B72" s="1469"/>
      <c r="C72" s="1469"/>
      <c r="D72" s="1470"/>
      <c r="E72" s="728">
        <v>0</v>
      </c>
      <c r="F72" s="424">
        <v>0</v>
      </c>
      <c r="G72" s="425">
        <v>0</v>
      </c>
      <c r="H72" s="426">
        <v>0</v>
      </c>
      <c r="I72" s="716"/>
      <c r="J72" s="399"/>
      <c r="K72" s="399"/>
      <c r="L72" s="399"/>
      <c r="M72" s="399"/>
      <c r="N72" s="399"/>
      <c r="O72" s="399"/>
      <c r="P72" s="399"/>
      <c r="Q72" s="399"/>
      <c r="R72" s="399"/>
      <c r="S72" s="399"/>
      <c r="T72" s="399"/>
      <c r="U72" s="399"/>
      <c r="V72" s="399"/>
      <c r="W72" s="399"/>
    </row>
    <row r="73" spans="1:23" ht="24.75" hidden="1" customHeight="1">
      <c r="A73" s="380"/>
      <c r="B73" s="1307" t="s">
        <v>510</v>
      </c>
      <c r="C73" s="1307"/>
      <c r="D73" s="1308"/>
      <c r="E73" s="428">
        <v>0</v>
      </c>
      <c r="F73" s="428">
        <v>0</v>
      </c>
      <c r="G73" s="429">
        <v>0</v>
      </c>
      <c r="H73" s="430">
        <v>0</v>
      </c>
      <c r="I73" s="716"/>
    </row>
    <row r="74" spans="1:23" ht="12.75" hidden="1" customHeight="1">
      <c r="A74" s="380"/>
      <c r="B74" s="385"/>
      <c r="C74" s="1311" t="s">
        <v>373</v>
      </c>
      <c r="D74" s="1312"/>
      <c r="E74" s="431">
        <v>0</v>
      </c>
      <c r="F74" s="431">
        <v>0</v>
      </c>
      <c r="G74" s="432">
        <v>0</v>
      </c>
      <c r="H74" s="433">
        <v>0</v>
      </c>
      <c r="I74" s="716"/>
    </row>
    <row r="75" spans="1:23" ht="12.75" hidden="1" customHeight="1">
      <c r="A75" s="380"/>
      <c r="B75" s="385"/>
      <c r="C75" s="1311" t="s">
        <v>374</v>
      </c>
      <c r="D75" s="1312"/>
      <c r="E75" s="431">
        <v>0</v>
      </c>
      <c r="F75" s="431">
        <v>0</v>
      </c>
      <c r="G75" s="432">
        <v>0</v>
      </c>
      <c r="H75" s="433">
        <v>0</v>
      </c>
      <c r="I75" s="716"/>
    </row>
    <row r="76" spans="1:23" ht="16.5" hidden="1" customHeight="1">
      <c r="A76" s="384"/>
      <c r="B76" s="1307" t="s">
        <v>375</v>
      </c>
      <c r="C76" s="1307"/>
      <c r="D76" s="1308"/>
      <c r="E76" s="431">
        <v>0</v>
      </c>
      <c r="F76" s="431">
        <v>0</v>
      </c>
      <c r="G76" s="432">
        <v>0</v>
      </c>
      <c r="H76" s="433">
        <v>0</v>
      </c>
      <c r="I76" s="716"/>
    </row>
    <row r="77" spans="1:23" ht="12.75" hidden="1" customHeight="1">
      <c r="A77" s="380"/>
      <c r="B77" s="385"/>
      <c r="C77" s="1311" t="s">
        <v>373</v>
      </c>
      <c r="D77" s="1312"/>
      <c r="E77" s="431">
        <v>0</v>
      </c>
      <c r="F77" s="431">
        <v>0</v>
      </c>
      <c r="G77" s="432">
        <v>0</v>
      </c>
      <c r="H77" s="433">
        <v>0</v>
      </c>
      <c r="I77" s="716"/>
    </row>
    <row r="78" spans="1:23" ht="12.75" hidden="1" customHeight="1">
      <c r="A78" s="380"/>
      <c r="B78" s="385"/>
      <c r="C78" s="1311" t="s">
        <v>374</v>
      </c>
      <c r="D78" s="1312"/>
      <c r="E78" s="431">
        <v>0</v>
      </c>
      <c r="F78" s="431">
        <v>0</v>
      </c>
      <c r="G78" s="432">
        <v>0</v>
      </c>
      <c r="H78" s="433">
        <v>0</v>
      </c>
      <c r="I78" s="716"/>
    </row>
    <row r="79" spans="1:23" ht="12.75" hidden="1" customHeight="1">
      <c r="A79" s="380"/>
      <c r="B79" s="385"/>
      <c r="C79" s="1313" t="s">
        <v>376</v>
      </c>
      <c r="D79" s="1314"/>
      <c r="E79" s="431">
        <v>0</v>
      </c>
      <c r="F79" s="431">
        <v>0</v>
      </c>
      <c r="G79" s="432">
        <v>0</v>
      </c>
      <c r="H79" s="433">
        <v>0</v>
      </c>
      <c r="I79" s="716"/>
    </row>
    <row r="80" spans="1:23" ht="18.75" hidden="1" customHeight="1">
      <c r="A80" s="384"/>
      <c r="B80" s="1307" t="s">
        <v>354</v>
      </c>
      <c r="C80" s="1307"/>
      <c r="D80" s="1308"/>
      <c r="E80" s="431">
        <v>0</v>
      </c>
      <c r="F80" s="431">
        <v>0</v>
      </c>
      <c r="G80" s="432">
        <v>0</v>
      </c>
      <c r="H80" s="433">
        <v>0</v>
      </c>
      <c r="I80" s="716"/>
    </row>
    <row r="81" spans="1:23" s="400" customFormat="1" ht="13.15" customHeight="1" thickBot="1">
      <c r="A81" s="1468" t="s">
        <v>465</v>
      </c>
      <c r="B81" s="1469"/>
      <c r="C81" s="1469"/>
      <c r="D81" s="1470"/>
      <c r="E81" s="720">
        <v>114.08199999999999</v>
      </c>
      <c r="F81" s="721">
        <v>58.52</v>
      </c>
      <c r="G81" s="722">
        <v>11.15</v>
      </c>
      <c r="H81" s="437">
        <v>183.75200000000001</v>
      </c>
      <c r="I81" s="716"/>
      <c r="J81" s="399"/>
      <c r="K81" s="399"/>
      <c r="L81" s="399"/>
      <c r="M81" s="399"/>
      <c r="N81" s="399"/>
      <c r="O81" s="399"/>
      <c r="P81" s="399"/>
      <c r="Q81" s="399"/>
      <c r="R81" s="399"/>
      <c r="S81" s="399"/>
      <c r="T81" s="399"/>
      <c r="U81" s="399"/>
      <c r="V81" s="399"/>
      <c r="W81" s="399"/>
    </row>
    <row r="82" spans="1:23">
      <c r="A82" s="384"/>
      <c r="B82" s="1456" t="s">
        <v>466</v>
      </c>
      <c r="C82" s="1456"/>
      <c r="D82" s="1457"/>
      <c r="E82" s="428">
        <v>94.665000000000006</v>
      </c>
      <c r="F82" s="428">
        <v>49.563000000000002</v>
      </c>
      <c r="G82" s="429">
        <v>8.4369999999999994</v>
      </c>
      <c r="H82" s="430">
        <v>152.66499999999999</v>
      </c>
      <c r="I82" s="716"/>
    </row>
    <row r="83" spans="1:23">
      <c r="A83" s="384"/>
      <c r="B83" s="1441" t="s">
        <v>467</v>
      </c>
      <c r="C83" s="1441"/>
      <c r="D83" s="1442"/>
      <c r="E83" s="431">
        <v>12.212</v>
      </c>
      <c r="F83" s="431">
        <v>6.2880000000000003</v>
      </c>
      <c r="G83" s="432">
        <v>2.6739999999999999</v>
      </c>
      <c r="H83" s="433">
        <v>21.173999999999999</v>
      </c>
      <c r="I83" s="716"/>
    </row>
    <row r="84" spans="1:23" ht="13.5" thickBot="1">
      <c r="A84" s="384"/>
      <c r="B84" s="1458" t="s">
        <v>468</v>
      </c>
      <c r="C84" s="1471"/>
      <c r="D84" s="1459"/>
      <c r="E84" s="729">
        <v>7.2050000000000001</v>
      </c>
      <c r="F84" s="434">
        <v>2.669</v>
      </c>
      <c r="G84" s="436">
        <v>3.9E-2</v>
      </c>
      <c r="H84" s="437">
        <v>9.9130000000000003</v>
      </c>
      <c r="I84" s="716"/>
    </row>
    <row r="85" spans="1:23" s="400" customFormat="1" ht="13.5" thickBot="1">
      <c r="A85" s="1435" t="s">
        <v>469</v>
      </c>
      <c r="B85" s="1436"/>
      <c r="C85" s="1436"/>
      <c r="D85" s="1437"/>
      <c r="E85" s="728">
        <v>185.35499999999999</v>
      </c>
      <c r="F85" s="424">
        <v>69.034999999999997</v>
      </c>
      <c r="G85" s="425">
        <v>19.486000000000001</v>
      </c>
      <c r="H85" s="426">
        <v>273.87599999999998</v>
      </c>
      <c r="I85" s="716"/>
      <c r="J85" s="399"/>
      <c r="K85" s="399"/>
      <c r="L85" s="399"/>
      <c r="M85" s="399"/>
      <c r="N85" s="399"/>
      <c r="O85" s="399"/>
      <c r="P85" s="399"/>
      <c r="Q85" s="399"/>
      <c r="R85" s="399"/>
      <c r="S85" s="399"/>
      <c r="T85" s="399"/>
      <c r="U85" s="399"/>
      <c r="V85" s="399"/>
      <c r="W85" s="399"/>
    </row>
    <row r="86" spans="1:23" ht="13.15" customHeight="1">
      <c r="A86" s="384"/>
      <c r="B86" s="1472" t="s">
        <v>470</v>
      </c>
      <c r="C86" s="1473"/>
      <c r="D86" s="1474"/>
      <c r="E86" s="428">
        <v>6.9359999999999999</v>
      </c>
      <c r="F86" s="428">
        <v>3.5999999999999997E-2</v>
      </c>
      <c r="G86" s="429">
        <v>0</v>
      </c>
      <c r="H86" s="430">
        <v>6.9720000000000004</v>
      </c>
      <c r="I86" s="716"/>
    </row>
    <row r="87" spans="1:23" ht="27" hidden="1" customHeight="1">
      <c r="A87" s="384"/>
      <c r="B87" s="1446" t="s">
        <v>471</v>
      </c>
      <c r="C87" s="1446"/>
      <c r="D87" s="1447"/>
      <c r="E87" s="431">
        <v>0</v>
      </c>
      <c r="F87" s="431">
        <v>0</v>
      </c>
      <c r="G87" s="432">
        <v>0</v>
      </c>
      <c r="H87" s="433">
        <v>0</v>
      </c>
      <c r="I87" s="716"/>
    </row>
    <row r="88" spans="1:23" ht="16.149999999999999" customHeight="1">
      <c r="A88" s="384"/>
      <c r="B88" s="1441" t="s">
        <v>472</v>
      </c>
      <c r="C88" s="1441"/>
      <c r="D88" s="1442"/>
      <c r="E88" s="431">
        <v>3.3410000000000002</v>
      </c>
      <c r="F88" s="431">
        <v>33.44</v>
      </c>
      <c r="G88" s="432">
        <v>4.5149999999999997</v>
      </c>
      <c r="H88" s="433">
        <v>41.295999999999999</v>
      </c>
      <c r="I88" s="716"/>
    </row>
    <row r="89" spans="1:23" ht="13.15" customHeight="1">
      <c r="A89" s="384"/>
      <c r="B89" s="1446" t="s">
        <v>473</v>
      </c>
      <c r="C89" s="1446"/>
      <c r="D89" s="1447"/>
      <c r="E89" s="431">
        <v>66.058999999999997</v>
      </c>
      <c r="F89" s="431">
        <v>18.803000000000001</v>
      </c>
      <c r="G89" s="432">
        <v>4</v>
      </c>
      <c r="H89" s="433">
        <v>88.861999999999995</v>
      </c>
      <c r="I89" s="716"/>
    </row>
    <row r="90" spans="1:23">
      <c r="A90" s="384"/>
      <c r="B90" s="1441" t="s">
        <v>474</v>
      </c>
      <c r="C90" s="1441"/>
      <c r="D90" s="1442"/>
      <c r="E90" s="431">
        <v>5.4749999999999996</v>
      </c>
      <c r="F90" s="431">
        <v>4.2999999999999997E-2</v>
      </c>
      <c r="G90" s="432">
        <v>0.124</v>
      </c>
      <c r="H90" s="433">
        <v>5.6420000000000003</v>
      </c>
      <c r="I90" s="716"/>
    </row>
    <row r="91" spans="1:23">
      <c r="A91" s="384"/>
      <c r="B91" s="1441" t="s">
        <v>475</v>
      </c>
      <c r="C91" s="1441"/>
      <c r="D91" s="1442"/>
      <c r="E91" s="431">
        <v>67.063000000000002</v>
      </c>
      <c r="F91" s="431">
        <v>12.124000000000001</v>
      </c>
      <c r="G91" s="432">
        <v>6.6159999999999997</v>
      </c>
      <c r="H91" s="433">
        <v>85.802999999999997</v>
      </c>
      <c r="I91" s="716"/>
    </row>
    <row r="92" spans="1:23" ht="13.15" customHeight="1">
      <c r="A92" s="384"/>
      <c r="B92" s="1466" t="s">
        <v>476</v>
      </c>
      <c r="C92" s="1478"/>
      <c r="D92" s="1467"/>
      <c r="E92" s="431">
        <v>36.481000000000002</v>
      </c>
      <c r="F92" s="431">
        <v>4.5110000000000001</v>
      </c>
      <c r="G92" s="432">
        <v>4.2290000000000001</v>
      </c>
      <c r="H92" s="433">
        <v>45.220999999999997</v>
      </c>
      <c r="I92" s="716"/>
    </row>
    <row r="93" spans="1:23" ht="14.45" customHeight="1" thickBot="1">
      <c r="A93" s="384"/>
      <c r="B93" s="1517" t="s">
        <v>477</v>
      </c>
      <c r="C93" s="1518"/>
      <c r="D93" s="1519"/>
      <c r="E93" s="745">
        <v>0</v>
      </c>
      <c r="F93" s="745">
        <v>7.8E-2</v>
      </c>
      <c r="G93" s="746">
        <v>2E-3</v>
      </c>
      <c r="H93" s="747">
        <v>0.08</v>
      </c>
      <c r="I93" s="716"/>
    </row>
    <row r="94" spans="1:23" s="400" customFormat="1" ht="30.75" customHeight="1" thickBot="1">
      <c r="A94" s="1468" t="s">
        <v>478</v>
      </c>
      <c r="B94" s="1469"/>
      <c r="C94" s="1469"/>
      <c r="D94" s="1470"/>
      <c r="E94" s="728">
        <v>-638.28300000000002</v>
      </c>
      <c r="F94" s="424">
        <v>-123.458</v>
      </c>
      <c r="G94" s="425">
        <v>-27.994</v>
      </c>
      <c r="H94" s="426">
        <v>-789.73500000000001</v>
      </c>
      <c r="I94" s="716"/>
      <c r="J94" s="399"/>
      <c r="K94" s="399"/>
      <c r="L94" s="399"/>
      <c r="M94" s="399"/>
      <c r="N94" s="399"/>
      <c r="O94" s="399"/>
      <c r="P94" s="399"/>
      <c r="Q94" s="399"/>
      <c r="R94" s="399"/>
      <c r="S94" s="399"/>
      <c r="T94" s="399"/>
      <c r="U94" s="399"/>
      <c r="V94" s="399"/>
      <c r="W94" s="399"/>
    </row>
    <row r="95" spans="1:23" ht="28.15" customHeight="1">
      <c r="A95" s="384"/>
      <c r="B95" s="1472" t="s">
        <v>479</v>
      </c>
      <c r="C95" s="1473"/>
      <c r="D95" s="1474"/>
      <c r="E95" s="428">
        <v>-1447.0029999999999</v>
      </c>
      <c r="F95" s="428">
        <v>-289.22300000000001</v>
      </c>
      <c r="G95" s="429">
        <v>-120.047</v>
      </c>
      <c r="H95" s="430">
        <v>-1856.2729999999999</v>
      </c>
      <c r="I95" s="716"/>
    </row>
    <row r="96" spans="1:23" ht="26.45" customHeight="1">
      <c r="A96" s="380"/>
      <c r="B96" s="686"/>
      <c r="C96" s="1446" t="s">
        <v>480</v>
      </c>
      <c r="D96" s="1447"/>
      <c r="E96" s="431">
        <v>-1440.0719999999999</v>
      </c>
      <c r="F96" s="431">
        <v>-283.05599999999998</v>
      </c>
      <c r="G96" s="432">
        <v>-119.211</v>
      </c>
      <c r="H96" s="433">
        <v>-1842.3389999999999</v>
      </c>
      <c r="I96" s="716"/>
    </row>
    <row r="97" spans="1:23" ht="28.9" customHeight="1">
      <c r="A97" s="380"/>
      <c r="B97" s="686"/>
      <c r="C97" s="1446" t="s">
        <v>481</v>
      </c>
      <c r="D97" s="1447"/>
      <c r="E97" s="431">
        <v>-6.931</v>
      </c>
      <c r="F97" s="431">
        <v>-6.1669999999999998</v>
      </c>
      <c r="G97" s="432">
        <v>-0.83599999999999997</v>
      </c>
      <c r="H97" s="433">
        <v>-13.933999999999999</v>
      </c>
      <c r="I97" s="716"/>
    </row>
    <row r="98" spans="1:23" ht="27" customHeight="1">
      <c r="A98" s="384"/>
      <c r="B98" s="1446" t="s">
        <v>482</v>
      </c>
      <c r="C98" s="1446"/>
      <c r="D98" s="1447"/>
      <c r="E98" s="431">
        <v>808.72</v>
      </c>
      <c r="F98" s="431">
        <v>165.76499999999999</v>
      </c>
      <c r="G98" s="432">
        <v>92.052999999999997</v>
      </c>
      <c r="H98" s="433">
        <v>1066.538</v>
      </c>
      <c r="I98" s="716"/>
    </row>
    <row r="99" spans="1:23" ht="26.45" customHeight="1">
      <c r="A99" s="380"/>
      <c r="B99" s="686"/>
      <c r="C99" s="1446" t="s">
        <v>483</v>
      </c>
      <c r="D99" s="1447"/>
      <c r="E99" s="431">
        <v>796.98199999999997</v>
      </c>
      <c r="F99" s="431">
        <v>162.709</v>
      </c>
      <c r="G99" s="432">
        <v>91.625</v>
      </c>
      <c r="H99" s="433">
        <v>1051.316</v>
      </c>
      <c r="I99" s="716"/>
    </row>
    <row r="100" spans="1:23" ht="32.450000000000003" customHeight="1" thickBot="1">
      <c r="A100" s="380"/>
      <c r="B100" s="686"/>
      <c r="C100" s="1446" t="s">
        <v>484</v>
      </c>
      <c r="D100" s="1447"/>
      <c r="E100" s="431">
        <v>11.738</v>
      </c>
      <c r="F100" s="431">
        <v>3.056</v>
      </c>
      <c r="G100" s="432">
        <v>0.42799999999999999</v>
      </c>
      <c r="H100" s="433">
        <v>15.222</v>
      </c>
      <c r="I100" s="716"/>
    </row>
    <row r="101" spans="1:23" ht="12.75" hidden="1" customHeight="1">
      <c r="A101" s="380"/>
      <c r="B101" s="1515" t="s">
        <v>574</v>
      </c>
      <c r="C101" s="1515"/>
      <c r="D101" s="1516"/>
      <c r="E101" s="435">
        <v>0</v>
      </c>
      <c r="F101" s="435">
        <v>0</v>
      </c>
      <c r="G101" s="441">
        <v>0</v>
      </c>
      <c r="H101" s="442">
        <v>0</v>
      </c>
      <c r="I101" s="716"/>
    </row>
    <row r="102" spans="1:23" s="400" customFormat="1" ht="13.15" customHeight="1" thickBot="1">
      <c r="A102" s="1468" t="s">
        <v>486</v>
      </c>
      <c r="B102" s="1469"/>
      <c r="C102" s="1469"/>
      <c r="D102" s="1470"/>
      <c r="E102" s="728">
        <v>-290.03500000000003</v>
      </c>
      <c r="F102" s="424">
        <v>-240.08</v>
      </c>
      <c r="G102" s="425">
        <v>-130.16</v>
      </c>
      <c r="H102" s="426">
        <v>-660.27499999999998</v>
      </c>
      <c r="I102" s="716"/>
      <c r="J102" s="399"/>
      <c r="K102" s="399"/>
      <c r="L102" s="399"/>
      <c r="M102" s="399"/>
      <c r="N102" s="399"/>
      <c r="O102" s="399"/>
      <c r="P102" s="399"/>
      <c r="Q102" s="399"/>
      <c r="R102" s="399"/>
      <c r="S102" s="399"/>
      <c r="T102" s="399"/>
      <c r="U102" s="399"/>
      <c r="V102" s="399"/>
      <c r="W102" s="399"/>
    </row>
    <row r="103" spans="1:23" ht="28.9" customHeight="1">
      <c r="A103" s="384"/>
      <c r="B103" s="1509" t="s">
        <v>487</v>
      </c>
      <c r="C103" s="1509"/>
      <c r="D103" s="1510"/>
      <c r="E103" s="428">
        <v>-290.19799999999998</v>
      </c>
      <c r="F103" s="428">
        <v>-241.56200000000001</v>
      </c>
      <c r="G103" s="429">
        <v>-130.25700000000001</v>
      </c>
      <c r="H103" s="430">
        <v>-662.01700000000005</v>
      </c>
      <c r="I103" s="716"/>
    </row>
    <row r="104" spans="1:23" ht="31.15" customHeight="1" thickBot="1">
      <c r="A104" s="384"/>
      <c r="B104" s="1485" t="s">
        <v>572</v>
      </c>
      <c r="C104" s="1485"/>
      <c r="D104" s="1486"/>
      <c r="E104" s="729">
        <v>0.16300000000000001</v>
      </c>
      <c r="F104" s="434">
        <v>1.482</v>
      </c>
      <c r="G104" s="436">
        <v>9.7000000000000003E-2</v>
      </c>
      <c r="H104" s="437">
        <v>1.742</v>
      </c>
      <c r="I104" s="716"/>
    </row>
    <row r="105" spans="1:23" s="400" customFormat="1" ht="13.5" thickBot="1">
      <c r="A105" s="1475" t="s">
        <v>489</v>
      </c>
      <c r="B105" s="1476"/>
      <c r="C105" s="1476"/>
      <c r="D105" s="1477"/>
      <c r="E105" s="728">
        <v>-542.44799999999998</v>
      </c>
      <c r="F105" s="424">
        <v>-380.97899999999998</v>
      </c>
      <c r="G105" s="425">
        <v>-113.23</v>
      </c>
      <c r="H105" s="426">
        <v>-1036.6569999999999</v>
      </c>
      <c r="I105" s="716"/>
      <c r="J105" s="399"/>
      <c r="K105" s="399"/>
      <c r="L105" s="399"/>
      <c r="M105" s="399"/>
      <c r="N105" s="399"/>
      <c r="O105" s="399"/>
      <c r="P105" s="399"/>
      <c r="Q105" s="399"/>
      <c r="R105" s="399"/>
      <c r="S105" s="399"/>
      <c r="T105" s="399"/>
      <c r="U105" s="399"/>
      <c r="V105" s="399"/>
      <c r="W105" s="399"/>
    </row>
    <row r="106" spans="1:23" s="400" customFormat="1" ht="13.5" thickBot="1">
      <c r="A106" s="700" t="s">
        <v>490</v>
      </c>
      <c r="B106" s="701"/>
      <c r="C106" s="701"/>
      <c r="D106" s="702"/>
      <c r="E106" s="728">
        <v>-122.557</v>
      </c>
      <c r="F106" s="424">
        <v>-99.852000000000004</v>
      </c>
      <c r="G106" s="425">
        <v>-22.806999999999999</v>
      </c>
      <c r="H106" s="426">
        <v>-245.21600000000001</v>
      </c>
      <c r="I106" s="716"/>
      <c r="J106" s="399"/>
      <c r="K106" s="399"/>
      <c r="L106" s="399"/>
      <c r="M106" s="399"/>
      <c r="N106" s="399"/>
      <c r="O106" s="399"/>
      <c r="P106" s="399"/>
      <c r="Q106" s="399"/>
      <c r="R106" s="399"/>
      <c r="S106" s="399"/>
      <c r="T106" s="399"/>
      <c r="U106" s="399"/>
      <c r="V106" s="399"/>
      <c r="W106" s="399"/>
    </row>
    <row r="107" spans="1:23" s="400" customFormat="1" ht="13.5" thickBot="1">
      <c r="A107" s="1475" t="s">
        <v>491</v>
      </c>
      <c r="B107" s="1476"/>
      <c r="C107" s="1476"/>
      <c r="D107" s="1477"/>
      <c r="E107" s="728">
        <v>-740.8</v>
      </c>
      <c r="F107" s="424">
        <v>-489.71199999999999</v>
      </c>
      <c r="G107" s="425">
        <v>-136.584</v>
      </c>
      <c r="H107" s="426">
        <v>-1367.096</v>
      </c>
      <c r="I107" s="716"/>
      <c r="J107" s="399"/>
      <c r="K107" s="399"/>
      <c r="L107" s="399"/>
      <c r="M107" s="399"/>
      <c r="N107" s="399"/>
      <c r="O107" s="399"/>
      <c r="P107" s="399"/>
      <c r="Q107" s="399"/>
      <c r="R107" s="399"/>
      <c r="S107" s="399"/>
      <c r="T107" s="399"/>
      <c r="U107" s="399"/>
      <c r="V107" s="399"/>
      <c r="W107" s="399"/>
    </row>
    <row r="108" spans="1:23">
      <c r="A108" s="384"/>
      <c r="B108" s="1456" t="s">
        <v>516</v>
      </c>
      <c r="C108" s="1456"/>
      <c r="D108" s="1457"/>
      <c r="E108" s="428">
        <v>-373.786</v>
      </c>
      <c r="F108" s="428">
        <v>-339.92200000000003</v>
      </c>
      <c r="G108" s="429">
        <v>-109.51900000000001</v>
      </c>
      <c r="H108" s="430">
        <v>-823.22699999999998</v>
      </c>
      <c r="I108" s="716"/>
    </row>
    <row r="109" spans="1:23">
      <c r="A109" s="384"/>
      <c r="B109" s="1441" t="s">
        <v>493</v>
      </c>
      <c r="C109" s="1441"/>
      <c r="D109" s="1442"/>
      <c r="E109" s="431">
        <v>-246.89599999999999</v>
      </c>
      <c r="F109" s="431">
        <v>-73.650000000000006</v>
      </c>
      <c r="G109" s="432">
        <v>-21.295000000000002</v>
      </c>
      <c r="H109" s="433">
        <v>-341.84100000000001</v>
      </c>
      <c r="I109" s="716"/>
    </row>
    <row r="110" spans="1:23" ht="30" hidden="1" customHeight="1">
      <c r="A110" s="384"/>
      <c r="B110" s="1466" t="s">
        <v>494</v>
      </c>
      <c r="C110" s="1478"/>
      <c r="D110" s="1467"/>
      <c r="E110" s="431">
        <v>0</v>
      </c>
      <c r="F110" s="431">
        <v>0</v>
      </c>
      <c r="G110" s="432">
        <v>0</v>
      </c>
      <c r="H110" s="433">
        <v>0</v>
      </c>
      <c r="I110" s="716"/>
    </row>
    <row r="111" spans="1:23" ht="13.15" customHeight="1">
      <c r="A111" s="384"/>
      <c r="B111" s="1446" t="s">
        <v>495</v>
      </c>
      <c r="C111" s="1446"/>
      <c r="D111" s="1447"/>
      <c r="E111" s="431">
        <v>-95.028999999999996</v>
      </c>
      <c r="F111" s="431">
        <v>-27.545000000000002</v>
      </c>
      <c r="G111" s="432">
        <v>-2.7989999999999999</v>
      </c>
      <c r="H111" s="433">
        <v>-125.373</v>
      </c>
      <c r="I111" s="716"/>
    </row>
    <row r="112" spans="1:23">
      <c r="A112" s="384"/>
      <c r="B112" s="1441" t="s">
        <v>576</v>
      </c>
      <c r="C112" s="1441"/>
      <c r="D112" s="1442"/>
      <c r="E112" s="431">
        <v>-1.702</v>
      </c>
      <c r="F112" s="431">
        <v>-11.882</v>
      </c>
      <c r="G112" s="432">
        <v>0</v>
      </c>
      <c r="H112" s="433">
        <v>-13.584</v>
      </c>
      <c r="I112" s="716"/>
    </row>
    <row r="113" spans="1:23">
      <c r="A113" s="384"/>
      <c r="B113" s="1441" t="s">
        <v>497</v>
      </c>
      <c r="C113" s="1441"/>
      <c r="D113" s="1442"/>
      <c r="E113" s="431">
        <v>-23.311</v>
      </c>
      <c r="F113" s="431">
        <v>-36.453000000000003</v>
      </c>
      <c r="G113" s="432">
        <v>-2.9710000000000001</v>
      </c>
      <c r="H113" s="433">
        <v>-62.734999999999999</v>
      </c>
      <c r="I113" s="716"/>
    </row>
    <row r="114" spans="1:23" ht="13.5" hidden="1" thickBot="1">
      <c r="A114" s="406"/>
      <c r="B114" s="1492" t="s">
        <v>498</v>
      </c>
      <c r="C114" s="1492"/>
      <c r="D114" s="1493"/>
      <c r="E114" s="729">
        <v>-7.5999999999999998E-2</v>
      </c>
      <c r="F114" s="434">
        <v>-0.26</v>
      </c>
      <c r="G114" s="436">
        <v>0</v>
      </c>
      <c r="H114" s="437">
        <v>-0.33600000000000002</v>
      </c>
      <c r="I114" s="716"/>
    </row>
    <row r="115" spans="1:23" s="400" customFormat="1" ht="13.5" thickBot="1">
      <c r="A115" s="1529" t="s">
        <v>533</v>
      </c>
      <c r="B115" s="1327"/>
      <c r="C115" s="1327"/>
      <c r="D115" s="1530"/>
      <c r="E115" s="438">
        <v>530.40099999999995</v>
      </c>
      <c r="F115" s="438">
        <v>26.783999999999999</v>
      </c>
      <c r="G115" s="439">
        <v>-142.739</v>
      </c>
      <c r="H115" s="440">
        <v>414.44600000000003</v>
      </c>
      <c r="I115" s="716"/>
      <c r="J115" s="399"/>
      <c r="K115" s="399"/>
      <c r="L115" s="399"/>
      <c r="M115" s="399"/>
      <c r="N115" s="399"/>
      <c r="O115" s="399"/>
      <c r="P115" s="399"/>
      <c r="Q115" s="399"/>
      <c r="R115" s="399"/>
      <c r="S115" s="399"/>
      <c r="T115" s="399"/>
      <c r="U115" s="399"/>
      <c r="V115" s="399"/>
      <c r="W115" s="399"/>
    </row>
    <row r="116" spans="1:23" ht="13.5" hidden="1" thickBot="1">
      <c r="A116" s="1520" t="s">
        <v>518</v>
      </c>
      <c r="B116" s="1521"/>
      <c r="C116" s="1521"/>
      <c r="D116" s="1522"/>
      <c r="E116" s="445"/>
      <c r="F116" s="445"/>
      <c r="G116" s="446"/>
      <c r="H116" s="440"/>
    </row>
    <row r="117" spans="1:23" ht="13.5" hidden="1" thickBot="1">
      <c r="A117" s="1523" t="s">
        <v>578</v>
      </c>
      <c r="B117" s="1524"/>
      <c r="C117" s="1524"/>
      <c r="D117" s="1525"/>
      <c r="E117" s="424"/>
      <c r="F117" s="424"/>
      <c r="G117" s="425"/>
      <c r="H117" s="733"/>
    </row>
    <row r="120" spans="1:23" ht="15">
      <c r="E120" s="723"/>
      <c r="F120" s="723"/>
      <c r="G120" s="723"/>
      <c r="H120" s="723"/>
    </row>
    <row r="121" spans="1:23">
      <c r="E121" s="427"/>
      <c r="F121" s="427"/>
      <c r="G121" s="427"/>
      <c r="H121" s="427"/>
    </row>
    <row r="125" spans="1:23">
      <c r="E125" s="427"/>
      <c r="F125" s="427"/>
      <c r="G125" s="427"/>
      <c r="H125" s="427"/>
    </row>
    <row r="127" spans="1:23">
      <c r="E127" s="427"/>
      <c r="F127" s="427"/>
      <c r="G127" s="427"/>
      <c r="H127" s="427"/>
    </row>
    <row r="128" spans="1:23">
      <c r="D128" s="370"/>
    </row>
  </sheetData>
  <mergeCells count="108">
    <mergeCell ref="C10:D10"/>
    <mergeCell ref="C11:D11"/>
    <mergeCell ref="B12:D12"/>
    <mergeCell ref="C13:D13"/>
    <mergeCell ref="C14:D14"/>
    <mergeCell ref="B16:D16"/>
    <mergeCell ref="A3:H3"/>
    <mergeCell ref="G5:H5"/>
    <mergeCell ref="A6:D7"/>
    <mergeCell ref="E6:H6"/>
    <mergeCell ref="A8:D8"/>
    <mergeCell ref="B9:D9"/>
    <mergeCell ref="B24:D24"/>
    <mergeCell ref="C25:D25"/>
    <mergeCell ref="C26:D26"/>
    <mergeCell ref="B27:D27"/>
    <mergeCell ref="C28:D28"/>
    <mergeCell ref="C29:D29"/>
    <mergeCell ref="B17:D17"/>
    <mergeCell ref="C18:D18"/>
    <mergeCell ref="C19:D19"/>
    <mergeCell ref="C20:D20"/>
    <mergeCell ref="C21:D21"/>
    <mergeCell ref="C23:D23"/>
    <mergeCell ref="C36:D36"/>
    <mergeCell ref="C37:D37"/>
    <mergeCell ref="B38:D38"/>
    <mergeCell ref="C39:D39"/>
    <mergeCell ref="B42:D42"/>
    <mergeCell ref="B43:D43"/>
    <mergeCell ref="C30:D30"/>
    <mergeCell ref="C31:D31"/>
    <mergeCell ref="C32:D32"/>
    <mergeCell ref="B33:D33"/>
    <mergeCell ref="A34:D34"/>
    <mergeCell ref="B35:D35"/>
    <mergeCell ref="B50:D50"/>
    <mergeCell ref="C51:D51"/>
    <mergeCell ref="C52:D52"/>
    <mergeCell ref="B53:D53"/>
    <mergeCell ref="C54:D54"/>
    <mergeCell ref="C55:D55"/>
    <mergeCell ref="C44:D44"/>
    <mergeCell ref="C45:D45"/>
    <mergeCell ref="C46:D46"/>
    <mergeCell ref="C47:D47"/>
    <mergeCell ref="C48:D48"/>
    <mergeCell ref="C49:D49"/>
    <mergeCell ref="A63:D63"/>
    <mergeCell ref="B64:D64"/>
    <mergeCell ref="C65:D65"/>
    <mergeCell ref="C66:D66"/>
    <mergeCell ref="B67:D67"/>
    <mergeCell ref="C68:D68"/>
    <mergeCell ref="C56:D56"/>
    <mergeCell ref="C57:D57"/>
    <mergeCell ref="C58:D58"/>
    <mergeCell ref="A59:D59"/>
    <mergeCell ref="B61:D61"/>
    <mergeCell ref="B62:D62"/>
    <mergeCell ref="C75:D75"/>
    <mergeCell ref="B76:D76"/>
    <mergeCell ref="C77:D77"/>
    <mergeCell ref="C78:D78"/>
    <mergeCell ref="C79:D79"/>
    <mergeCell ref="B80:D80"/>
    <mergeCell ref="C69:D69"/>
    <mergeCell ref="B70:D70"/>
    <mergeCell ref="B71:D71"/>
    <mergeCell ref="A72:D72"/>
    <mergeCell ref="B73:D73"/>
    <mergeCell ref="C74:D74"/>
    <mergeCell ref="B87:D87"/>
    <mergeCell ref="B88:D88"/>
    <mergeCell ref="B89:D89"/>
    <mergeCell ref="B90:D90"/>
    <mergeCell ref="B91:D91"/>
    <mergeCell ref="B92:D92"/>
    <mergeCell ref="A81:D81"/>
    <mergeCell ref="B82:D82"/>
    <mergeCell ref="B83:D83"/>
    <mergeCell ref="B84:D84"/>
    <mergeCell ref="A85:D85"/>
    <mergeCell ref="B86:D86"/>
    <mergeCell ref="C99:D99"/>
    <mergeCell ref="C100:D100"/>
    <mergeCell ref="B101:D101"/>
    <mergeCell ref="A102:D102"/>
    <mergeCell ref="B103:D103"/>
    <mergeCell ref="B104:D104"/>
    <mergeCell ref="B93:D93"/>
    <mergeCell ref="A94:D94"/>
    <mergeCell ref="B95:D95"/>
    <mergeCell ref="C96:D96"/>
    <mergeCell ref="C97:D97"/>
    <mergeCell ref="B98:D98"/>
    <mergeCell ref="B112:D112"/>
    <mergeCell ref="B113:D113"/>
    <mergeCell ref="B114:D114"/>
    <mergeCell ref="A115:D115"/>
    <mergeCell ref="A116:D116"/>
    <mergeCell ref="A117:D117"/>
    <mergeCell ref="A105:D105"/>
    <mergeCell ref="A107:D107"/>
    <mergeCell ref="B108:D108"/>
    <mergeCell ref="B109:D109"/>
    <mergeCell ref="B110:D110"/>
    <mergeCell ref="B111:D111"/>
  </mergeCells>
  <pageMargins left="0.7" right="0.7" top="0.75" bottom="0.75" header="0.3" footer="0.3"/>
  <pageSetup paperSize="9" scale="77" fitToHeight="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100"/>
  <sheetViews>
    <sheetView topLeftCell="A19" zoomScale="80" zoomScaleNormal="80" workbookViewId="0">
      <selection activeCell="M39" sqref="M39"/>
    </sheetView>
  </sheetViews>
  <sheetFormatPr defaultRowHeight="14.25"/>
  <cols>
    <col min="1" max="1" width="2.140625" style="748" customWidth="1"/>
    <col min="2" max="2" width="3" style="748" customWidth="1"/>
    <col min="3" max="3" width="9.140625" style="748"/>
    <col min="4" max="4" width="62.5703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635</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5981.9210000000003</v>
      </c>
      <c r="F6" s="754">
        <v>3203.8359999999998</v>
      </c>
      <c r="G6" s="755">
        <v>658.97</v>
      </c>
      <c r="H6" s="756">
        <v>9844.7270000000008</v>
      </c>
      <c r="J6" s="757"/>
    </row>
    <row r="7" spans="1:10">
      <c r="A7" s="792"/>
      <c r="B7" s="1579" t="s">
        <v>582</v>
      </c>
      <c r="C7" s="1601"/>
      <c r="D7" s="1601"/>
      <c r="E7" s="807">
        <v>2463.3049999999998</v>
      </c>
      <c r="F7" s="758">
        <v>1391.829</v>
      </c>
      <c r="G7" s="759">
        <v>361.64400000000001</v>
      </c>
      <c r="H7" s="760">
        <v>4216.7780000000002</v>
      </c>
      <c r="J7" s="757"/>
    </row>
    <row r="8" spans="1:10">
      <c r="A8" s="792"/>
      <c r="B8" s="761"/>
      <c r="C8" s="1576" t="s">
        <v>583</v>
      </c>
      <c r="D8" s="1533"/>
      <c r="E8" s="808">
        <v>2442.473</v>
      </c>
      <c r="F8" s="762">
        <v>1376.9770000000001</v>
      </c>
      <c r="G8" s="763">
        <v>361.46800000000002</v>
      </c>
      <c r="H8" s="764">
        <v>4180.9179999999997</v>
      </c>
      <c r="J8" s="757"/>
    </row>
    <row r="9" spans="1:10">
      <c r="A9" s="792"/>
      <c r="B9" s="761"/>
      <c r="C9" s="1576" t="s">
        <v>584</v>
      </c>
      <c r="D9" s="1533"/>
      <c r="E9" s="808">
        <v>20.832000000000001</v>
      </c>
      <c r="F9" s="762">
        <v>14.852</v>
      </c>
      <c r="G9" s="763">
        <v>0.17599999999999999</v>
      </c>
      <c r="H9" s="764">
        <v>35.86</v>
      </c>
      <c r="J9" s="757"/>
    </row>
    <row r="10" spans="1:10">
      <c r="A10" s="792"/>
      <c r="B10" s="1576" t="s">
        <v>585</v>
      </c>
      <c r="C10" s="1576"/>
      <c r="D10" s="1533"/>
      <c r="E10" s="808">
        <v>474.83800000000002</v>
      </c>
      <c r="F10" s="762">
        <v>290.024</v>
      </c>
      <c r="G10" s="763">
        <v>47.798999999999999</v>
      </c>
      <c r="H10" s="764">
        <v>812.66099999999994</v>
      </c>
      <c r="J10" s="757"/>
    </row>
    <row r="11" spans="1:10">
      <c r="A11" s="792"/>
      <c r="B11" s="761"/>
      <c r="C11" s="1533" t="s">
        <v>586</v>
      </c>
      <c r="D11" s="1534"/>
      <c r="E11" s="808">
        <v>458.78699999999998</v>
      </c>
      <c r="F11" s="762">
        <v>286.137</v>
      </c>
      <c r="G11" s="763">
        <v>47.798999999999999</v>
      </c>
      <c r="H11" s="764">
        <v>792.72299999999996</v>
      </c>
      <c r="J11" s="757"/>
    </row>
    <row r="12" spans="1:10">
      <c r="A12" s="792"/>
      <c r="B12" s="761"/>
      <c r="C12" s="1533" t="s">
        <v>587</v>
      </c>
      <c r="D12" s="1534"/>
      <c r="E12" s="808">
        <v>16.050999999999998</v>
      </c>
      <c r="F12" s="762">
        <v>3.887</v>
      </c>
      <c r="G12" s="763">
        <v>0</v>
      </c>
      <c r="H12" s="764">
        <v>19.937999999999999</v>
      </c>
      <c r="J12" s="757"/>
    </row>
    <row r="13" spans="1:10" ht="30" customHeight="1">
      <c r="A13" s="793"/>
      <c r="B13" s="1551" t="s">
        <v>588</v>
      </c>
      <c r="C13" s="1551"/>
      <c r="D13" s="1535"/>
      <c r="E13" s="808">
        <v>2.8050000000000002</v>
      </c>
      <c r="F13" s="762">
        <v>6.7000000000000004E-2</v>
      </c>
      <c r="G13" s="763">
        <v>2.0859999999999999</v>
      </c>
      <c r="H13" s="764">
        <v>4.9580000000000002</v>
      </c>
      <c r="J13" s="757"/>
    </row>
    <row r="14" spans="1:10">
      <c r="A14" s="792"/>
      <c r="B14" s="1576" t="s">
        <v>589</v>
      </c>
      <c r="C14" s="1576"/>
      <c r="D14" s="1533"/>
      <c r="E14" s="808">
        <v>380.55799999999999</v>
      </c>
      <c r="F14" s="762">
        <v>278.57799999999997</v>
      </c>
      <c r="G14" s="763">
        <v>32.518999999999998</v>
      </c>
      <c r="H14" s="764">
        <v>691.65499999999997</v>
      </c>
      <c r="J14" s="757"/>
    </row>
    <row r="15" spans="1:10">
      <c r="A15" s="792"/>
      <c r="B15" s="761"/>
      <c r="C15" s="1533" t="s">
        <v>590</v>
      </c>
      <c r="D15" s="1534"/>
      <c r="E15" s="808">
        <v>255.613</v>
      </c>
      <c r="F15" s="762">
        <v>182.952</v>
      </c>
      <c r="G15" s="763">
        <v>26.859000000000002</v>
      </c>
      <c r="H15" s="764">
        <v>465.42399999999998</v>
      </c>
      <c r="J15" s="757"/>
    </row>
    <row r="16" spans="1:10">
      <c r="A16" s="792"/>
      <c r="B16" s="761"/>
      <c r="C16" s="1533" t="s">
        <v>591</v>
      </c>
      <c r="D16" s="1534"/>
      <c r="E16" s="808">
        <v>121.262</v>
      </c>
      <c r="F16" s="762">
        <v>88.372</v>
      </c>
      <c r="G16" s="763">
        <v>1.9339999999999999</v>
      </c>
      <c r="H16" s="764">
        <v>211.56800000000001</v>
      </c>
      <c r="J16" s="757"/>
    </row>
    <row r="17" spans="1:10">
      <c r="A17" s="792"/>
      <c r="B17" s="761"/>
      <c r="C17" s="1533" t="s">
        <v>592</v>
      </c>
      <c r="D17" s="1534"/>
      <c r="E17" s="808">
        <v>3.3479999999999999</v>
      </c>
      <c r="F17" s="762">
        <v>0</v>
      </c>
      <c r="G17" s="763">
        <v>0</v>
      </c>
      <c r="H17" s="764">
        <v>3.3479999999999999</v>
      </c>
      <c r="J17" s="757"/>
    </row>
    <row r="18" spans="1:10">
      <c r="A18" s="792"/>
      <c r="B18" s="761"/>
      <c r="C18" s="1588" t="s">
        <v>593</v>
      </c>
      <c r="D18" s="1589"/>
      <c r="E18" s="808">
        <v>0.14899999999999999</v>
      </c>
      <c r="F18" s="762">
        <v>0.18099999999999999</v>
      </c>
      <c r="G18" s="763">
        <v>0</v>
      </c>
      <c r="H18" s="764">
        <v>0.33</v>
      </c>
      <c r="J18" s="757"/>
    </row>
    <row r="19" spans="1:10">
      <c r="A19" s="792"/>
      <c r="B19" s="765"/>
      <c r="C19" s="1560" t="s">
        <v>594</v>
      </c>
      <c r="D19" s="1561"/>
      <c r="E19" s="808">
        <v>0</v>
      </c>
      <c r="F19" s="762">
        <v>0</v>
      </c>
      <c r="G19" s="762">
        <v>0</v>
      </c>
      <c r="H19" s="764">
        <v>0</v>
      </c>
      <c r="J19" s="757"/>
    </row>
    <row r="20" spans="1:10" ht="14.25" customHeight="1">
      <c r="A20" s="792"/>
      <c r="B20" s="765"/>
      <c r="C20" s="1560" t="s">
        <v>595</v>
      </c>
      <c r="D20" s="1561"/>
      <c r="E20" s="808">
        <v>0.186</v>
      </c>
      <c r="F20" s="762">
        <v>7.0730000000000004</v>
      </c>
      <c r="G20" s="763">
        <v>3.726</v>
      </c>
      <c r="H20" s="764">
        <v>10.984999999999999</v>
      </c>
      <c r="J20" s="757"/>
    </row>
    <row r="21" spans="1:10">
      <c r="A21" s="792"/>
      <c r="B21" s="1533" t="s">
        <v>596</v>
      </c>
      <c r="C21" s="1534"/>
      <c r="D21" s="1534"/>
      <c r="E21" s="808">
        <v>2463.529</v>
      </c>
      <c r="F21" s="762">
        <v>1145.838</v>
      </c>
      <c r="G21" s="763">
        <v>205.21</v>
      </c>
      <c r="H21" s="764">
        <v>3814.5770000000002</v>
      </c>
      <c r="J21" s="757"/>
    </row>
    <row r="22" spans="1:10" ht="15" customHeight="1">
      <c r="A22" s="792"/>
      <c r="B22" s="761"/>
      <c r="C22" s="1590" t="s">
        <v>597</v>
      </c>
      <c r="D22" s="1591"/>
      <c r="E22" s="808">
        <v>5.14</v>
      </c>
      <c r="F22" s="762">
        <v>135.893</v>
      </c>
      <c r="G22" s="763">
        <v>2.5920000000000001</v>
      </c>
      <c r="H22" s="764">
        <v>143.625</v>
      </c>
      <c r="J22" s="757"/>
    </row>
    <row r="23" spans="1:10">
      <c r="A23" s="792"/>
      <c r="B23" s="761"/>
      <c r="C23" s="1533" t="s">
        <v>598</v>
      </c>
      <c r="D23" s="1534"/>
      <c r="E23" s="808">
        <v>2458.3890000000001</v>
      </c>
      <c r="F23" s="762">
        <v>1009.9450000000001</v>
      </c>
      <c r="G23" s="763">
        <v>202.61799999999999</v>
      </c>
      <c r="H23" s="764">
        <v>3670.9520000000002</v>
      </c>
      <c r="J23" s="757"/>
    </row>
    <row r="24" spans="1:10">
      <c r="A24" s="792"/>
      <c r="B24" s="1533" t="s">
        <v>599</v>
      </c>
      <c r="C24" s="1534"/>
      <c r="D24" s="1534"/>
      <c r="E24" s="809">
        <v>29.373999999999999</v>
      </c>
      <c r="F24" s="766">
        <v>21.672000000000001</v>
      </c>
      <c r="G24" s="767">
        <v>0.17899999999999999</v>
      </c>
      <c r="H24" s="764">
        <v>51.225000000000001</v>
      </c>
      <c r="J24" s="757"/>
    </row>
    <row r="25" spans="1:10" ht="15" customHeight="1">
      <c r="A25" s="792"/>
      <c r="B25" s="761"/>
      <c r="C25" s="1592" t="s">
        <v>600</v>
      </c>
      <c r="D25" s="1590"/>
      <c r="E25" s="808">
        <v>0.64900000000000002</v>
      </c>
      <c r="F25" s="762">
        <v>18.73</v>
      </c>
      <c r="G25" s="763">
        <v>0</v>
      </c>
      <c r="H25" s="764">
        <v>19.379000000000001</v>
      </c>
      <c r="J25" s="757"/>
    </row>
    <row r="26" spans="1:10" ht="15" customHeight="1">
      <c r="A26" s="792"/>
      <c r="B26" s="761"/>
      <c r="C26" s="1551" t="s">
        <v>601</v>
      </c>
      <c r="D26" s="1535"/>
      <c r="E26" s="808">
        <v>28.715</v>
      </c>
      <c r="F26" s="762">
        <v>2.4769999999999999</v>
      </c>
      <c r="G26" s="763">
        <v>0.16300000000000001</v>
      </c>
      <c r="H26" s="764">
        <v>31.355</v>
      </c>
      <c r="J26" s="757"/>
    </row>
    <row r="27" spans="1:10" ht="25.5" customHeight="1" thickBot="1">
      <c r="A27" s="794"/>
      <c r="B27" s="1583" t="s">
        <v>602</v>
      </c>
      <c r="C27" s="1584"/>
      <c r="D27" s="1584"/>
      <c r="E27" s="810">
        <v>167.512</v>
      </c>
      <c r="F27" s="768">
        <v>75.828000000000003</v>
      </c>
      <c r="G27" s="769">
        <v>9.5329999999999995</v>
      </c>
      <c r="H27" s="770">
        <v>252.87299999999999</v>
      </c>
      <c r="J27" s="757"/>
    </row>
    <row r="28" spans="1:10" ht="15" thickBot="1">
      <c r="A28" s="1585" t="s">
        <v>508</v>
      </c>
      <c r="B28" s="1586"/>
      <c r="C28" s="1586"/>
      <c r="D28" s="1587"/>
      <c r="E28" s="806">
        <v>-2122.886</v>
      </c>
      <c r="F28" s="754">
        <v>-1186.0809999999999</v>
      </c>
      <c r="G28" s="755">
        <v>-303.39100000000002</v>
      </c>
      <c r="H28" s="756">
        <v>-3612.3580000000002</v>
      </c>
      <c r="J28" s="757"/>
    </row>
    <row r="29" spans="1:10">
      <c r="A29" s="795"/>
      <c r="B29" s="1578" t="s">
        <v>603</v>
      </c>
      <c r="C29" s="1578"/>
      <c r="D29" s="1579"/>
      <c r="E29" s="807">
        <v>-193.994</v>
      </c>
      <c r="F29" s="758">
        <v>-141.476</v>
      </c>
      <c r="G29" s="759">
        <v>-35.896000000000001</v>
      </c>
      <c r="H29" s="760">
        <v>-371.36599999999999</v>
      </c>
      <c r="J29" s="757"/>
    </row>
    <row r="30" spans="1:10">
      <c r="A30" s="792"/>
      <c r="B30" s="761"/>
      <c r="C30" s="1576" t="s">
        <v>604</v>
      </c>
      <c r="D30" s="1533"/>
      <c r="E30" s="808">
        <v>-189.09800000000001</v>
      </c>
      <c r="F30" s="762">
        <v>-139.33099999999999</v>
      </c>
      <c r="G30" s="763">
        <v>-35.857999999999997</v>
      </c>
      <c r="H30" s="764">
        <v>-364.28699999999998</v>
      </c>
      <c r="J30" s="757"/>
    </row>
    <row r="31" spans="1:10">
      <c r="A31" s="792"/>
      <c r="B31" s="761"/>
      <c r="C31" s="1576" t="s">
        <v>605</v>
      </c>
      <c r="D31" s="1533"/>
      <c r="E31" s="808">
        <v>-4.8959999999999999</v>
      </c>
      <c r="F31" s="762">
        <v>-2.145</v>
      </c>
      <c r="G31" s="763">
        <v>-3.7999999999999999E-2</v>
      </c>
      <c r="H31" s="764">
        <v>-7.0789999999999997</v>
      </c>
      <c r="J31" s="757"/>
    </row>
    <row r="32" spans="1:10">
      <c r="A32" s="792"/>
      <c r="B32" s="1576" t="s">
        <v>606</v>
      </c>
      <c r="C32" s="1576"/>
      <c r="D32" s="1533"/>
      <c r="E32" s="808">
        <v>-4.1420000000000003</v>
      </c>
      <c r="F32" s="762">
        <v>-5.1349999999999998</v>
      </c>
      <c r="G32" s="762">
        <v>-1.1559999999999999</v>
      </c>
      <c r="H32" s="764">
        <v>-10.433</v>
      </c>
      <c r="J32" s="757"/>
    </row>
    <row r="33" spans="1:29">
      <c r="A33" s="792"/>
      <c r="B33" s="761"/>
      <c r="C33" s="1533" t="s">
        <v>607</v>
      </c>
      <c r="D33" s="1534"/>
      <c r="E33" s="808">
        <v>-4.1349999999999998</v>
      </c>
      <c r="F33" s="762">
        <v>-5.1349999999999998</v>
      </c>
      <c r="G33" s="763">
        <v>-1.151</v>
      </c>
      <c r="H33" s="764">
        <v>-10.420999999999999</v>
      </c>
      <c r="J33" s="757"/>
    </row>
    <row r="34" spans="1:29" ht="30" customHeight="1">
      <c r="A34" s="793"/>
      <c r="B34" s="1551" t="s">
        <v>608</v>
      </c>
      <c r="C34" s="1551"/>
      <c r="D34" s="1535"/>
      <c r="E34" s="808">
        <v>-16.827000000000002</v>
      </c>
      <c r="F34" s="762">
        <v>-9.984</v>
      </c>
      <c r="G34" s="763">
        <v>-3.891</v>
      </c>
      <c r="H34" s="764">
        <v>-30.702000000000002</v>
      </c>
      <c r="J34" s="757"/>
    </row>
    <row r="35" spans="1:29">
      <c r="A35" s="792"/>
      <c r="B35" s="1576" t="s">
        <v>609</v>
      </c>
      <c r="C35" s="1576"/>
      <c r="D35" s="1533"/>
      <c r="E35" s="808">
        <v>-213.572</v>
      </c>
      <c r="F35" s="762">
        <v>-158.727</v>
      </c>
      <c r="G35" s="763">
        <v>-54.44</v>
      </c>
      <c r="H35" s="764">
        <v>-426.73899999999998</v>
      </c>
      <c r="J35" s="757"/>
    </row>
    <row r="36" spans="1:29">
      <c r="A36" s="792"/>
      <c r="B36" s="761"/>
      <c r="C36" s="1533" t="s">
        <v>610</v>
      </c>
      <c r="D36" s="1534"/>
      <c r="E36" s="808">
        <v>-0.86699999999999999</v>
      </c>
      <c r="F36" s="762">
        <v>-3.6999999999999998E-2</v>
      </c>
      <c r="G36" s="763">
        <v>-1.4999999999999999E-2</v>
      </c>
      <c r="H36" s="764">
        <v>-0.91900000000000004</v>
      </c>
      <c r="J36" s="757"/>
    </row>
    <row r="37" spans="1:29">
      <c r="A37" s="792"/>
      <c r="B37" s="761"/>
      <c r="C37" s="1533" t="s">
        <v>611</v>
      </c>
      <c r="D37" s="1534"/>
      <c r="E37" s="811">
        <v>-153.21600000000001</v>
      </c>
      <c r="F37" s="771">
        <v>-42.174999999999997</v>
      </c>
      <c r="G37" s="771">
        <v>-11.218</v>
      </c>
      <c r="H37" s="764">
        <v>-206.60900000000001</v>
      </c>
      <c r="J37" s="757"/>
    </row>
    <row r="38" spans="1:29">
      <c r="A38" s="792"/>
      <c r="B38" s="761"/>
      <c r="C38" s="1533" t="s">
        <v>612</v>
      </c>
      <c r="D38" s="1534"/>
      <c r="E38" s="808">
        <v>-1.149</v>
      </c>
      <c r="F38" s="762">
        <v>-0.98799999999999999</v>
      </c>
      <c r="G38" s="763">
        <v>-0.22</v>
      </c>
      <c r="H38" s="764">
        <v>-2.3570000000000002</v>
      </c>
      <c r="J38" s="757"/>
    </row>
    <row r="39" spans="1:29">
      <c r="A39" s="792"/>
      <c r="B39" s="761"/>
      <c r="C39" s="1533" t="s">
        <v>613</v>
      </c>
      <c r="D39" s="1534"/>
      <c r="E39" s="808">
        <v>-30.009</v>
      </c>
      <c r="F39" s="762">
        <v>-40.593000000000004</v>
      </c>
      <c r="G39" s="763">
        <v>-17.097999999999999</v>
      </c>
      <c r="H39" s="764">
        <v>-87.7</v>
      </c>
      <c r="J39" s="757"/>
    </row>
    <row r="40" spans="1:29">
      <c r="A40" s="792"/>
      <c r="B40" s="761"/>
      <c r="C40" s="1533" t="s">
        <v>614</v>
      </c>
      <c r="D40" s="1534"/>
      <c r="E40" s="808">
        <v>-15.615</v>
      </c>
      <c r="F40" s="762">
        <v>-59.688000000000002</v>
      </c>
      <c r="G40" s="763">
        <v>-13.157</v>
      </c>
      <c r="H40" s="764">
        <v>-88.46</v>
      </c>
      <c r="J40" s="757"/>
    </row>
    <row r="41" spans="1:29" ht="14.25" customHeight="1">
      <c r="A41" s="792"/>
      <c r="B41" s="761"/>
      <c r="C41" s="1533" t="s">
        <v>615</v>
      </c>
      <c r="D41" s="1534"/>
      <c r="E41" s="808">
        <v>-12.715999999999999</v>
      </c>
      <c r="F41" s="762">
        <v>-15.246</v>
      </c>
      <c r="G41" s="763">
        <v>-12.731999999999999</v>
      </c>
      <c r="H41" s="764">
        <v>-40.694000000000003</v>
      </c>
      <c r="J41" s="757"/>
    </row>
    <row r="42" spans="1:29">
      <c r="A42" s="792"/>
      <c r="B42" s="1576" t="s">
        <v>442</v>
      </c>
      <c r="C42" s="1576"/>
      <c r="D42" s="1533"/>
      <c r="E42" s="808">
        <v>-1557.4590000000001</v>
      </c>
      <c r="F42" s="762">
        <v>-532.58900000000006</v>
      </c>
      <c r="G42" s="763">
        <v>-198.39099999999999</v>
      </c>
      <c r="H42" s="764">
        <v>-2288.4389999999999</v>
      </c>
      <c r="J42" s="757"/>
    </row>
    <row r="43" spans="1:29">
      <c r="A43" s="792"/>
      <c r="B43" s="761"/>
      <c r="C43" s="1580" t="s">
        <v>616</v>
      </c>
      <c r="D43" s="1581"/>
      <c r="E43" s="808">
        <v>-0.79300000000000004</v>
      </c>
      <c r="F43" s="762">
        <v>-0.496</v>
      </c>
      <c r="G43" s="763">
        <v>-0.184</v>
      </c>
      <c r="H43" s="764">
        <v>-1.4730000000000001</v>
      </c>
      <c r="I43" s="749"/>
      <c r="J43" s="757"/>
      <c r="K43" s="749"/>
      <c r="L43" s="749"/>
      <c r="M43" s="749"/>
      <c r="N43" s="749"/>
      <c r="O43" s="749"/>
      <c r="P43" s="749"/>
      <c r="Q43" s="749"/>
      <c r="R43" s="749"/>
      <c r="S43" s="749"/>
      <c r="T43" s="749"/>
      <c r="U43" s="749"/>
      <c r="V43" s="749"/>
      <c r="W43" s="749"/>
      <c r="X43" s="749"/>
      <c r="Y43" s="749"/>
      <c r="Z43" s="749"/>
      <c r="AA43" s="749"/>
      <c r="AB43" s="749"/>
      <c r="AC43" s="749"/>
    </row>
    <row r="44" spans="1:29">
      <c r="A44" s="792"/>
      <c r="B44" s="761"/>
      <c r="C44" s="1533" t="s">
        <v>617</v>
      </c>
      <c r="D44" s="1534"/>
      <c r="E44" s="808">
        <v>-1556.6659999999999</v>
      </c>
      <c r="F44" s="762">
        <v>-532.09299999999996</v>
      </c>
      <c r="G44" s="763">
        <v>-198.20699999999999</v>
      </c>
      <c r="H44" s="764">
        <v>-2286.9659999999999</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c r="A45" s="792"/>
      <c r="B45" s="1576" t="s">
        <v>618</v>
      </c>
      <c r="C45" s="1576"/>
      <c r="D45" s="1533"/>
      <c r="E45" s="808">
        <v>-136.892</v>
      </c>
      <c r="F45" s="762">
        <v>-338.17</v>
      </c>
      <c r="G45" s="763">
        <v>-9.6170000000000009</v>
      </c>
      <c r="H45" s="764">
        <v>-484.67899999999997</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ht="14.25" customHeight="1">
      <c r="A46" s="792"/>
      <c r="B46" s="761"/>
      <c r="C46" s="1573" t="s">
        <v>619</v>
      </c>
      <c r="D46" s="1582"/>
      <c r="E46" s="808">
        <v>-6.4000000000000001E-2</v>
      </c>
      <c r="F46" s="762">
        <v>-23.841000000000001</v>
      </c>
      <c r="G46" s="763">
        <v>-1.466</v>
      </c>
      <c r="H46" s="764">
        <v>-25.370999999999999</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4.25" customHeight="1">
      <c r="A47" s="792"/>
      <c r="B47" s="761"/>
      <c r="C47" s="1533" t="s">
        <v>620</v>
      </c>
      <c r="D47" s="1534"/>
      <c r="E47" s="808">
        <v>-113.17100000000001</v>
      </c>
      <c r="F47" s="762">
        <v>-306.18599999999998</v>
      </c>
      <c r="G47" s="763">
        <v>-3.786</v>
      </c>
      <c r="H47" s="764">
        <v>-423.14299999999997</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5" thickBot="1">
      <c r="A48" s="792"/>
      <c r="B48" s="761"/>
      <c r="C48" s="1573" t="s">
        <v>621</v>
      </c>
      <c r="D48" s="1582"/>
      <c r="E48" s="810">
        <v>-23.571999999999999</v>
      </c>
      <c r="F48" s="768">
        <v>-8.0540000000000003</v>
      </c>
      <c r="G48" s="769">
        <v>-4.3630000000000004</v>
      </c>
      <c r="H48" s="770">
        <v>-35.988999999999997</v>
      </c>
      <c r="I48" s="749"/>
      <c r="J48" s="757"/>
      <c r="K48" s="749"/>
      <c r="L48" s="749"/>
      <c r="M48" s="749"/>
      <c r="N48" s="749"/>
      <c r="O48" s="749"/>
      <c r="P48" s="749"/>
      <c r="Q48" s="749"/>
      <c r="R48" s="749"/>
      <c r="S48" s="749"/>
      <c r="T48" s="749"/>
      <c r="U48" s="749"/>
      <c r="V48" s="749"/>
      <c r="W48" s="749"/>
      <c r="X48" s="749"/>
      <c r="Y48" s="749"/>
      <c r="Z48" s="749"/>
      <c r="AA48" s="749"/>
      <c r="AB48" s="749"/>
      <c r="AC48" s="749"/>
    </row>
    <row r="49" spans="1:29" ht="15" thickBot="1">
      <c r="A49" s="1574" t="s">
        <v>622</v>
      </c>
      <c r="B49" s="1542"/>
      <c r="C49" s="1542"/>
      <c r="D49" s="1543"/>
      <c r="E49" s="806">
        <v>3859.0349999999999</v>
      </c>
      <c r="F49" s="754">
        <v>2017.7550000000001</v>
      </c>
      <c r="G49" s="755">
        <v>355.57900000000001</v>
      </c>
      <c r="H49" s="756">
        <v>6232.3689999999997</v>
      </c>
      <c r="I49" s="774"/>
      <c r="J49" s="757"/>
      <c r="K49" s="322"/>
      <c r="L49" s="322"/>
      <c r="M49" s="322"/>
      <c r="N49" s="322"/>
      <c r="O49" s="322"/>
      <c r="P49" s="322"/>
      <c r="Q49" s="322"/>
      <c r="R49" s="322"/>
      <c r="S49" s="322"/>
      <c r="T49" s="322"/>
      <c r="U49" s="322"/>
      <c r="V49" s="322"/>
      <c r="W49" s="322"/>
      <c r="X49" s="322"/>
      <c r="Y49" s="322"/>
      <c r="Z49" s="322"/>
      <c r="AA49" s="322"/>
      <c r="AB49" s="322"/>
      <c r="AC49" s="322"/>
    </row>
    <row r="50" spans="1:29" ht="15" thickBot="1">
      <c r="A50" s="797" t="s">
        <v>623</v>
      </c>
      <c r="B50" s="775"/>
      <c r="C50" s="775"/>
      <c r="D50" s="776"/>
      <c r="E50" s="806">
        <v>1355.6559999999999</v>
      </c>
      <c r="F50" s="754">
        <v>506.83699999999999</v>
      </c>
      <c r="G50" s="755">
        <v>143.93600000000001</v>
      </c>
      <c r="H50" s="756">
        <v>2006.4290000000001</v>
      </c>
      <c r="I50" s="322"/>
      <c r="J50" s="757"/>
      <c r="K50" s="322"/>
      <c r="L50" s="322"/>
      <c r="M50" s="322"/>
      <c r="N50" s="322"/>
      <c r="O50" s="322"/>
      <c r="P50" s="322"/>
      <c r="Q50" s="322"/>
      <c r="R50" s="322"/>
      <c r="S50" s="322"/>
      <c r="T50" s="322"/>
      <c r="U50" s="322"/>
      <c r="V50" s="322"/>
      <c r="W50" s="322"/>
      <c r="X50" s="322"/>
      <c r="Y50" s="322"/>
      <c r="Z50" s="322"/>
      <c r="AA50" s="322"/>
      <c r="AB50" s="322"/>
      <c r="AC50" s="322"/>
    </row>
    <row r="51" spans="1:29">
      <c r="A51" s="798"/>
      <c r="B51" s="1578" t="s">
        <v>453</v>
      </c>
      <c r="C51" s="1578"/>
      <c r="D51" s="1579"/>
      <c r="E51" s="807">
        <v>1607.5409999999999</v>
      </c>
      <c r="F51" s="758">
        <v>757.62599999999998</v>
      </c>
      <c r="G51" s="759">
        <v>206.83799999999999</v>
      </c>
      <c r="H51" s="760">
        <v>2572.0050000000001</v>
      </c>
      <c r="I51" s="749"/>
      <c r="J51" s="757"/>
      <c r="K51" s="749"/>
      <c r="L51" s="749"/>
      <c r="M51" s="749"/>
      <c r="N51" s="749"/>
      <c r="O51" s="749"/>
      <c r="P51" s="749"/>
      <c r="Q51" s="749"/>
      <c r="R51" s="749"/>
      <c r="S51" s="749"/>
      <c r="T51" s="749"/>
      <c r="U51" s="749"/>
      <c r="V51" s="749"/>
      <c r="W51" s="749"/>
      <c r="X51" s="749"/>
      <c r="Y51" s="749"/>
      <c r="Z51" s="749"/>
      <c r="AA51" s="749"/>
      <c r="AB51" s="749"/>
      <c r="AC51" s="749"/>
    </row>
    <row r="52" spans="1:29" ht="15" thickBot="1">
      <c r="A52" s="799"/>
      <c r="B52" s="1572" t="s">
        <v>454</v>
      </c>
      <c r="C52" s="1572"/>
      <c r="D52" s="1573"/>
      <c r="E52" s="810">
        <v>-251.88499999999999</v>
      </c>
      <c r="F52" s="768">
        <v>-250.78899999999999</v>
      </c>
      <c r="G52" s="769">
        <v>-62.902000000000001</v>
      </c>
      <c r="H52" s="770">
        <v>-565.57600000000002</v>
      </c>
      <c r="I52" s="749"/>
      <c r="J52" s="757"/>
      <c r="K52" s="749"/>
      <c r="L52" s="749"/>
      <c r="M52" s="749"/>
      <c r="N52" s="749"/>
      <c r="O52" s="749"/>
      <c r="P52" s="749"/>
      <c r="Q52" s="749"/>
      <c r="R52" s="749"/>
      <c r="S52" s="749"/>
      <c r="T52" s="749"/>
      <c r="U52" s="749"/>
      <c r="V52" s="749"/>
      <c r="W52" s="749"/>
      <c r="X52" s="749"/>
      <c r="Y52" s="749"/>
      <c r="Z52" s="749"/>
      <c r="AA52" s="749"/>
      <c r="AB52" s="749"/>
      <c r="AC52" s="749"/>
    </row>
    <row r="53" spans="1:29" ht="15" thickBot="1">
      <c r="A53" s="1574" t="s">
        <v>624</v>
      </c>
      <c r="B53" s="1542"/>
      <c r="C53" s="1542"/>
      <c r="D53" s="1543"/>
      <c r="E53" s="806">
        <v>-41.558</v>
      </c>
      <c r="F53" s="754">
        <v>0.61499999999999999</v>
      </c>
      <c r="G53" s="755">
        <v>-0.64900000000000002</v>
      </c>
      <c r="H53" s="756">
        <v>-41.591999999999999</v>
      </c>
      <c r="I53" s="322"/>
      <c r="J53" s="757"/>
      <c r="K53" s="322"/>
      <c r="L53" s="322"/>
      <c r="M53" s="322"/>
      <c r="N53" s="322"/>
      <c r="O53" s="322"/>
      <c r="P53" s="322"/>
      <c r="Q53" s="322"/>
      <c r="R53" s="322"/>
      <c r="S53" s="322"/>
      <c r="T53" s="322"/>
      <c r="U53" s="322"/>
      <c r="V53" s="322"/>
      <c r="W53" s="322"/>
      <c r="X53" s="322"/>
      <c r="Y53" s="322"/>
      <c r="Z53" s="322"/>
      <c r="AA53" s="322"/>
      <c r="AB53" s="322"/>
      <c r="AC53" s="322"/>
    </row>
    <row r="54" spans="1:29" ht="15" customHeight="1">
      <c r="A54" s="800"/>
      <c r="B54" s="1575" t="s">
        <v>625</v>
      </c>
      <c r="C54" s="1575"/>
      <c r="D54" s="1549"/>
      <c r="E54" s="807">
        <v>-44.192999999999998</v>
      </c>
      <c r="F54" s="758">
        <v>0</v>
      </c>
      <c r="G54" s="759">
        <v>-1.0820000000000001</v>
      </c>
      <c r="H54" s="760">
        <v>-45.274999999999999</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c r="A55" s="798"/>
      <c r="B55" s="761"/>
      <c r="C55" s="1576" t="s">
        <v>626</v>
      </c>
      <c r="D55" s="1533"/>
      <c r="E55" s="808">
        <v>0</v>
      </c>
      <c r="F55" s="762">
        <v>0</v>
      </c>
      <c r="G55" s="763">
        <v>0</v>
      </c>
      <c r="H55" s="764">
        <v>0</v>
      </c>
      <c r="I55" s="749"/>
      <c r="J55" s="757"/>
      <c r="K55" s="749"/>
      <c r="L55" s="749"/>
      <c r="M55" s="749"/>
      <c r="N55" s="749"/>
      <c r="O55" s="749"/>
      <c r="P55" s="749"/>
      <c r="Q55" s="749"/>
      <c r="R55" s="749"/>
      <c r="S55" s="749"/>
      <c r="T55" s="749"/>
      <c r="U55" s="749"/>
      <c r="V55" s="749"/>
      <c r="W55" s="749"/>
      <c r="X55" s="749"/>
      <c r="Y55" s="749"/>
      <c r="Z55" s="749"/>
      <c r="AA55" s="749"/>
      <c r="AB55" s="749"/>
      <c r="AC55" s="749"/>
    </row>
    <row r="56" spans="1:29">
      <c r="A56" s="798"/>
      <c r="B56" s="761"/>
      <c r="C56" s="1576" t="s">
        <v>627</v>
      </c>
      <c r="D56" s="1533"/>
      <c r="E56" s="808">
        <v>-44.192999999999998</v>
      </c>
      <c r="F56" s="762">
        <v>0</v>
      </c>
      <c r="G56" s="763">
        <v>-1.0820000000000001</v>
      </c>
      <c r="H56" s="764">
        <v>-45.274999999999999</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15" customHeight="1">
      <c r="A57" s="798"/>
      <c r="B57" s="1551" t="s">
        <v>628</v>
      </c>
      <c r="C57" s="1551"/>
      <c r="D57" s="1535"/>
      <c r="E57" s="808">
        <v>-1.7490000000000001</v>
      </c>
      <c r="F57" s="762">
        <v>0.61499999999999999</v>
      </c>
      <c r="G57" s="777">
        <v>0</v>
      </c>
      <c r="H57" s="764">
        <v>-1.1339999999999999</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ht="27.75" customHeight="1">
      <c r="A58" s="792"/>
      <c r="B58" s="761"/>
      <c r="C58" s="1535" t="s">
        <v>629</v>
      </c>
      <c r="D58" s="1536"/>
      <c r="E58" s="808">
        <v>-1.7490000000000001</v>
      </c>
      <c r="F58" s="762">
        <v>0</v>
      </c>
      <c r="G58" s="763">
        <v>0</v>
      </c>
      <c r="H58" s="764">
        <v>-1.7490000000000001</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27" customHeight="1">
      <c r="A59" s="792"/>
      <c r="B59" s="761"/>
      <c r="C59" s="1535" t="s">
        <v>630</v>
      </c>
      <c r="D59" s="1536"/>
      <c r="E59" s="808">
        <v>0</v>
      </c>
      <c r="F59" s="762">
        <v>0.61499999999999999</v>
      </c>
      <c r="G59" s="763">
        <v>0</v>
      </c>
      <c r="H59" s="764">
        <v>0.61499999999999999</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15" customHeight="1">
      <c r="A60" s="792"/>
      <c r="B60" s="1551" t="s">
        <v>462</v>
      </c>
      <c r="C60" s="1551"/>
      <c r="D60" s="1535"/>
      <c r="E60" s="808">
        <v>1.22</v>
      </c>
      <c r="F60" s="762">
        <v>0</v>
      </c>
      <c r="G60" s="762">
        <v>0.433</v>
      </c>
      <c r="H60" s="764">
        <v>1.653</v>
      </c>
      <c r="I60" s="749"/>
      <c r="J60" s="757"/>
      <c r="K60" s="749"/>
      <c r="L60" s="749"/>
      <c r="M60" s="749"/>
      <c r="N60" s="749"/>
      <c r="O60" s="749"/>
      <c r="P60" s="749"/>
      <c r="Q60" s="749"/>
      <c r="R60" s="749"/>
      <c r="S60" s="749"/>
      <c r="T60" s="749"/>
      <c r="U60" s="749"/>
      <c r="V60" s="749"/>
      <c r="W60" s="749"/>
      <c r="X60" s="749"/>
      <c r="Y60" s="749"/>
      <c r="Z60" s="749"/>
      <c r="AA60" s="749"/>
      <c r="AB60" s="749"/>
      <c r="AC60" s="749"/>
    </row>
    <row r="61" spans="1:29" ht="15.75" customHeight="1" thickBot="1">
      <c r="A61" s="794"/>
      <c r="B61" s="1577" t="s">
        <v>463</v>
      </c>
      <c r="C61" s="1577"/>
      <c r="D61" s="1554"/>
      <c r="E61" s="810">
        <v>3.1640000000000001</v>
      </c>
      <c r="F61" s="768">
        <v>0</v>
      </c>
      <c r="G61" s="769">
        <v>0</v>
      </c>
      <c r="H61" s="770">
        <v>3.1640000000000001</v>
      </c>
      <c r="I61" s="749"/>
      <c r="J61" s="757"/>
      <c r="K61" s="749"/>
      <c r="L61" s="749"/>
      <c r="M61" s="749"/>
      <c r="N61" s="749"/>
      <c r="O61" s="749"/>
      <c r="P61" s="749"/>
      <c r="Q61" s="749"/>
      <c r="R61" s="749"/>
      <c r="S61" s="749"/>
      <c r="T61" s="749"/>
      <c r="U61" s="749"/>
      <c r="V61" s="749"/>
      <c r="W61" s="749"/>
      <c r="X61" s="749"/>
      <c r="Y61" s="749"/>
      <c r="Z61" s="749"/>
      <c r="AA61" s="749"/>
      <c r="AB61" s="749"/>
      <c r="AC61" s="749"/>
    </row>
    <row r="62" spans="1:29" ht="27.75" customHeight="1" thickBot="1">
      <c r="A62" s="1570" t="s">
        <v>509</v>
      </c>
      <c r="B62" s="1571"/>
      <c r="C62" s="1571"/>
      <c r="D62" s="1571"/>
      <c r="E62" s="806">
        <v>-1E-3</v>
      </c>
      <c r="F62" s="754">
        <v>0</v>
      </c>
      <c r="G62" s="755">
        <v>0</v>
      </c>
      <c r="H62" s="756">
        <v>-1E-3</v>
      </c>
      <c r="I62" s="322"/>
      <c r="J62" s="757"/>
      <c r="K62" s="322"/>
      <c r="L62" s="322"/>
      <c r="M62" s="322"/>
      <c r="N62" s="322"/>
      <c r="O62" s="322"/>
      <c r="P62" s="322"/>
      <c r="Q62" s="322"/>
      <c r="R62" s="322"/>
      <c r="S62" s="322"/>
      <c r="T62" s="322"/>
      <c r="U62" s="322"/>
      <c r="V62" s="322"/>
      <c r="W62" s="322"/>
      <c r="X62" s="322"/>
      <c r="Y62" s="322"/>
      <c r="Z62" s="322"/>
      <c r="AA62" s="322"/>
      <c r="AB62" s="322"/>
      <c r="AC62" s="322"/>
    </row>
    <row r="63" spans="1:29" ht="15.75" customHeight="1" thickBot="1">
      <c r="A63" s="1570" t="s">
        <v>465</v>
      </c>
      <c r="B63" s="1571"/>
      <c r="C63" s="1571"/>
      <c r="D63" s="1571"/>
      <c r="E63" s="806">
        <v>205.066</v>
      </c>
      <c r="F63" s="754">
        <v>110.47499999999999</v>
      </c>
      <c r="G63" s="755">
        <v>22.196000000000002</v>
      </c>
      <c r="H63" s="756">
        <v>337.73700000000002</v>
      </c>
      <c r="I63" s="322"/>
      <c r="J63" s="757"/>
      <c r="K63" s="322"/>
      <c r="L63" s="322"/>
      <c r="M63" s="322"/>
      <c r="N63" s="322"/>
      <c r="O63" s="322"/>
      <c r="P63" s="322"/>
      <c r="Q63" s="322"/>
      <c r="R63" s="322"/>
      <c r="S63" s="322"/>
      <c r="T63" s="322"/>
      <c r="U63" s="322"/>
      <c r="V63" s="322"/>
      <c r="W63" s="322"/>
      <c r="X63" s="322"/>
      <c r="Y63" s="322"/>
      <c r="Z63" s="322"/>
      <c r="AA63" s="322"/>
      <c r="AB63" s="322"/>
      <c r="AC63" s="322"/>
    </row>
    <row r="64" spans="1:29">
      <c r="A64" s="801"/>
      <c r="B64" s="1558" t="s">
        <v>466</v>
      </c>
      <c r="C64" s="1559"/>
      <c r="D64" s="1559"/>
      <c r="E64" s="807">
        <v>182.018</v>
      </c>
      <c r="F64" s="758">
        <v>108.099</v>
      </c>
      <c r="G64" s="759">
        <v>18.132999999999999</v>
      </c>
      <c r="H64" s="760">
        <v>308.25</v>
      </c>
      <c r="I64" s="749"/>
      <c r="J64" s="757"/>
      <c r="K64" s="749"/>
      <c r="L64" s="749"/>
      <c r="M64" s="749"/>
      <c r="N64" s="749"/>
      <c r="O64" s="749"/>
      <c r="P64" s="749"/>
      <c r="Q64" s="749"/>
      <c r="R64" s="749"/>
      <c r="S64" s="749"/>
      <c r="T64" s="749"/>
      <c r="U64" s="749"/>
      <c r="V64" s="749"/>
      <c r="W64" s="749"/>
      <c r="X64" s="749"/>
      <c r="Y64" s="749"/>
      <c r="Z64" s="749"/>
      <c r="AA64" s="749"/>
      <c r="AB64" s="749"/>
      <c r="AC64" s="749"/>
    </row>
    <row r="65" spans="1:29">
      <c r="A65" s="792"/>
      <c r="B65" s="1560" t="s">
        <v>467</v>
      </c>
      <c r="C65" s="1561"/>
      <c r="D65" s="1561"/>
      <c r="E65" s="808">
        <v>10.819000000000001</v>
      </c>
      <c r="F65" s="762">
        <v>-2.9940000000000002</v>
      </c>
      <c r="G65" s="763">
        <v>3.9239999999999999</v>
      </c>
      <c r="H65" s="764">
        <v>11.749000000000001</v>
      </c>
      <c r="I65" s="749"/>
      <c r="J65" s="757"/>
      <c r="K65" s="749"/>
      <c r="L65" s="749"/>
      <c r="M65" s="749"/>
      <c r="N65" s="749"/>
      <c r="O65" s="749"/>
      <c r="P65" s="749"/>
      <c r="Q65" s="749"/>
      <c r="R65" s="749"/>
      <c r="S65" s="749"/>
      <c r="T65" s="749"/>
      <c r="U65" s="749"/>
      <c r="V65" s="749"/>
      <c r="W65" s="749"/>
      <c r="X65" s="749"/>
      <c r="Y65" s="749"/>
      <c r="Z65" s="749"/>
      <c r="AA65" s="749"/>
      <c r="AB65" s="749"/>
      <c r="AC65" s="749"/>
    </row>
    <row r="66" spans="1:29" ht="15" thickBot="1">
      <c r="A66" s="802"/>
      <c r="B66" s="1562" t="s">
        <v>468</v>
      </c>
      <c r="C66" s="1563"/>
      <c r="D66" s="1563"/>
      <c r="E66" s="810">
        <v>12.228999999999999</v>
      </c>
      <c r="F66" s="768">
        <v>5.37</v>
      </c>
      <c r="G66" s="769">
        <v>0.13900000000000001</v>
      </c>
      <c r="H66" s="770">
        <v>17.738</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ht="15" thickBot="1">
      <c r="A67" s="1564" t="s">
        <v>469</v>
      </c>
      <c r="B67" s="1565"/>
      <c r="C67" s="1565"/>
      <c r="D67" s="1565"/>
      <c r="E67" s="806">
        <v>399.23500000000001</v>
      </c>
      <c r="F67" s="754">
        <v>186.285</v>
      </c>
      <c r="G67" s="755">
        <v>49.01</v>
      </c>
      <c r="H67" s="756">
        <v>634.53</v>
      </c>
      <c r="I67" s="322"/>
      <c r="J67" s="757"/>
      <c r="K67" s="322"/>
      <c r="L67" s="322"/>
      <c r="M67" s="322"/>
      <c r="N67" s="322"/>
      <c r="O67" s="322"/>
      <c r="P67" s="322"/>
      <c r="Q67" s="322"/>
      <c r="R67" s="322"/>
      <c r="S67" s="322"/>
      <c r="T67" s="322"/>
      <c r="U67" s="322"/>
      <c r="V67" s="322"/>
      <c r="W67" s="322"/>
      <c r="X67" s="322"/>
      <c r="Y67" s="322"/>
      <c r="Z67" s="322"/>
      <c r="AA67" s="322"/>
      <c r="AB67" s="322"/>
      <c r="AC67" s="322"/>
    </row>
    <row r="68" spans="1:29" ht="15" customHeight="1">
      <c r="A68" s="795"/>
      <c r="B68" s="1566" t="s">
        <v>470</v>
      </c>
      <c r="C68" s="1567"/>
      <c r="D68" s="1567"/>
      <c r="E68" s="807">
        <v>22.802</v>
      </c>
      <c r="F68" s="758">
        <v>13.718</v>
      </c>
      <c r="G68" s="759">
        <v>7.4420000000000002</v>
      </c>
      <c r="H68" s="760">
        <v>43.962000000000003</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customHeight="1">
      <c r="A69" s="792"/>
      <c r="B69" s="1568" t="s">
        <v>471</v>
      </c>
      <c r="C69" s="1569"/>
      <c r="D69" s="1569"/>
      <c r="E69" s="808">
        <v>0</v>
      </c>
      <c r="F69" s="762">
        <v>13.395</v>
      </c>
      <c r="G69" s="763">
        <v>0</v>
      </c>
      <c r="H69" s="764">
        <v>13.395</v>
      </c>
      <c r="I69" s="749"/>
      <c r="J69" s="757"/>
      <c r="K69" s="749"/>
      <c r="L69" s="749"/>
      <c r="M69" s="749"/>
      <c r="N69" s="749"/>
      <c r="O69" s="749"/>
      <c r="P69" s="749"/>
      <c r="Q69" s="749"/>
      <c r="R69" s="749"/>
      <c r="S69" s="749"/>
      <c r="T69" s="749"/>
      <c r="U69" s="749"/>
      <c r="V69" s="749"/>
      <c r="W69" s="749"/>
      <c r="X69" s="749"/>
      <c r="Y69" s="749"/>
      <c r="Z69" s="749"/>
      <c r="AA69" s="749"/>
      <c r="AB69" s="749"/>
      <c r="AC69" s="749"/>
    </row>
    <row r="70" spans="1:29">
      <c r="A70" s="792"/>
      <c r="B70" s="1560" t="s">
        <v>472</v>
      </c>
      <c r="C70" s="1561"/>
      <c r="D70" s="1561"/>
      <c r="E70" s="808">
        <v>14.502000000000001</v>
      </c>
      <c r="F70" s="762">
        <v>71.468000000000004</v>
      </c>
      <c r="G70" s="763">
        <v>9.2460000000000004</v>
      </c>
      <c r="H70" s="764">
        <v>95.215999999999994</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ht="15" customHeight="1">
      <c r="A71" s="792"/>
      <c r="B71" s="1568" t="s">
        <v>473</v>
      </c>
      <c r="C71" s="1569"/>
      <c r="D71" s="1569"/>
      <c r="E71" s="808">
        <v>168.22</v>
      </c>
      <c r="F71" s="762">
        <v>37.723999999999997</v>
      </c>
      <c r="G71" s="763">
        <v>9.4789999999999992</v>
      </c>
      <c r="H71" s="764">
        <v>215.423</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c r="A72" s="792"/>
      <c r="B72" s="1560" t="s">
        <v>474</v>
      </c>
      <c r="C72" s="1561"/>
      <c r="D72" s="1561"/>
      <c r="E72" s="808">
        <v>5.9109999999999996</v>
      </c>
      <c r="F72" s="762">
        <v>9.9000000000000005E-2</v>
      </c>
      <c r="G72" s="763">
        <v>0.124</v>
      </c>
      <c r="H72" s="764">
        <v>6.1340000000000003</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c r="A73" s="792"/>
      <c r="B73" s="1560" t="s">
        <v>475</v>
      </c>
      <c r="C73" s="1561"/>
      <c r="D73" s="1561"/>
      <c r="E73" s="808">
        <v>114.327</v>
      </c>
      <c r="F73" s="762">
        <v>30.29</v>
      </c>
      <c r="G73" s="763">
        <v>14.215999999999999</v>
      </c>
      <c r="H73" s="764">
        <v>158.833</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ht="15" customHeight="1">
      <c r="A74" s="792"/>
      <c r="B74" s="1568" t="s">
        <v>476</v>
      </c>
      <c r="C74" s="1569"/>
      <c r="D74" s="1569"/>
      <c r="E74" s="808">
        <v>73.472999999999999</v>
      </c>
      <c r="F74" s="762">
        <v>19.446999999999999</v>
      </c>
      <c r="G74" s="763">
        <v>8.4990000000000006</v>
      </c>
      <c r="H74" s="764">
        <v>101.419</v>
      </c>
      <c r="I74" s="749"/>
      <c r="J74" s="757"/>
      <c r="K74" s="749"/>
      <c r="L74" s="749"/>
      <c r="M74" s="749"/>
      <c r="N74" s="749"/>
      <c r="O74" s="749"/>
      <c r="P74" s="749"/>
      <c r="Q74" s="749"/>
      <c r="R74" s="749"/>
      <c r="S74" s="749"/>
      <c r="T74" s="749"/>
      <c r="U74" s="749"/>
      <c r="V74" s="749"/>
      <c r="W74" s="749"/>
      <c r="X74" s="749"/>
      <c r="Y74" s="749"/>
      <c r="Z74" s="749"/>
      <c r="AA74" s="749"/>
      <c r="AB74" s="749"/>
      <c r="AC74" s="749"/>
    </row>
    <row r="75" spans="1:29" ht="15" thickBot="1">
      <c r="A75" s="794"/>
      <c r="B75" s="1556" t="s">
        <v>477</v>
      </c>
      <c r="C75" s="1557"/>
      <c r="D75" s="1557"/>
      <c r="E75" s="810">
        <v>0</v>
      </c>
      <c r="F75" s="768">
        <v>0.14399999999999999</v>
      </c>
      <c r="G75" s="769">
        <v>4.0000000000000001E-3</v>
      </c>
      <c r="H75" s="770">
        <v>0.14799999999999999</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27" customHeight="1" thickBot="1">
      <c r="A76" s="1546" t="s">
        <v>478</v>
      </c>
      <c r="B76" s="1547"/>
      <c r="C76" s="1547"/>
      <c r="D76" s="1548"/>
      <c r="E76" s="806">
        <v>-1692.2639999999999</v>
      </c>
      <c r="F76" s="754">
        <v>-286.84300000000002</v>
      </c>
      <c r="G76" s="778">
        <v>-66.787999999999997</v>
      </c>
      <c r="H76" s="756">
        <v>-2045.895</v>
      </c>
      <c r="I76" s="322"/>
      <c r="J76" s="757"/>
      <c r="K76" s="322"/>
      <c r="L76" s="322"/>
      <c r="M76" s="322"/>
      <c r="N76" s="322"/>
      <c r="O76" s="322"/>
      <c r="P76" s="322"/>
      <c r="Q76" s="322"/>
      <c r="R76" s="322"/>
      <c r="S76" s="322"/>
      <c r="T76" s="322"/>
      <c r="U76" s="322"/>
      <c r="V76" s="322"/>
      <c r="W76" s="322"/>
      <c r="X76" s="322"/>
      <c r="Y76" s="322"/>
      <c r="Z76" s="322"/>
      <c r="AA76" s="322"/>
      <c r="AB76" s="322"/>
      <c r="AC76" s="322"/>
    </row>
    <row r="77" spans="1:29" ht="15" customHeight="1">
      <c r="A77" s="800"/>
      <c r="B77" s="1549" t="s">
        <v>479</v>
      </c>
      <c r="C77" s="1550"/>
      <c r="D77" s="1550"/>
      <c r="E77" s="807">
        <v>-3072.239</v>
      </c>
      <c r="F77" s="758">
        <v>-625.76599999999996</v>
      </c>
      <c r="G77" s="779">
        <v>-272.16399999999999</v>
      </c>
      <c r="H77" s="760">
        <v>-3970.1689999999999</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3.25" customHeight="1">
      <c r="A78" s="798"/>
      <c r="B78" s="761"/>
      <c r="C78" s="1551" t="s">
        <v>480</v>
      </c>
      <c r="D78" s="1535"/>
      <c r="E78" s="808">
        <v>-3056.1149999999998</v>
      </c>
      <c r="F78" s="762">
        <v>-612.78599999999994</v>
      </c>
      <c r="G78" s="780">
        <v>-268.42500000000001</v>
      </c>
      <c r="H78" s="764">
        <v>-3937.326</v>
      </c>
      <c r="I78" s="749"/>
      <c r="J78" s="757"/>
      <c r="K78" s="749"/>
      <c r="L78" s="749"/>
      <c r="M78" s="749"/>
      <c r="N78" s="749"/>
      <c r="O78" s="749"/>
      <c r="P78" s="749"/>
      <c r="Q78" s="749"/>
      <c r="R78" s="749"/>
      <c r="S78" s="749"/>
      <c r="T78" s="749"/>
      <c r="U78" s="749"/>
      <c r="V78" s="749"/>
      <c r="W78" s="749"/>
      <c r="X78" s="749"/>
      <c r="Y78" s="749"/>
      <c r="Z78" s="749"/>
      <c r="AA78" s="749"/>
      <c r="AB78" s="749"/>
      <c r="AC78" s="749"/>
    </row>
    <row r="79" spans="1:29" ht="26.25" customHeight="1">
      <c r="A79" s="798"/>
      <c r="B79" s="761"/>
      <c r="C79" s="1551" t="s">
        <v>481</v>
      </c>
      <c r="D79" s="1535"/>
      <c r="E79" s="808">
        <v>-16.123999999999999</v>
      </c>
      <c r="F79" s="762">
        <v>-12.98</v>
      </c>
      <c r="G79" s="780">
        <v>-3.7389999999999999</v>
      </c>
      <c r="H79" s="764">
        <v>-32.843000000000004</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5.5" customHeight="1">
      <c r="A80" s="798"/>
      <c r="B80" s="1551" t="s">
        <v>482</v>
      </c>
      <c r="C80" s="1551"/>
      <c r="D80" s="1535"/>
      <c r="E80" s="808">
        <v>1379.9749999999999</v>
      </c>
      <c r="F80" s="762">
        <v>338.923</v>
      </c>
      <c r="G80" s="777">
        <v>205.376</v>
      </c>
      <c r="H80" s="764">
        <v>1924.2739999999999</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28.5" customHeight="1">
      <c r="A81" s="798"/>
      <c r="B81" s="761"/>
      <c r="C81" s="1551" t="s">
        <v>483</v>
      </c>
      <c r="D81" s="1535"/>
      <c r="E81" s="808">
        <v>1366.4770000000001</v>
      </c>
      <c r="F81" s="762">
        <v>334.53800000000001</v>
      </c>
      <c r="G81" s="763">
        <v>199.24</v>
      </c>
      <c r="H81" s="764">
        <v>1900.2550000000001</v>
      </c>
      <c r="I81" s="749"/>
      <c r="J81" s="757"/>
      <c r="K81" s="749"/>
      <c r="L81" s="749"/>
      <c r="M81" s="749"/>
      <c r="N81" s="749"/>
      <c r="O81" s="749"/>
      <c r="P81" s="749"/>
      <c r="Q81" s="749"/>
      <c r="R81" s="749"/>
      <c r="S81" s="749"/>
      <c r="T81" s="749"/>
      <c r="U81" s="749"/>
      <c r="V81" s="749"/>
      <c r="W81" s="749"/>
      <c r="X81" s="749"/>
      <c r="Y81" s="749"/>
      <c r="Z81" s="749"/>
      <c r="AA81" s="749"/>
      <c r="AB81" s="749"/>
      <c r="AC81" s="749"/>
    </row>
    <row r="82" spans="1:29" ht="25.5" customHeight="1" thickBot="1">
      <c r="A82" s="798"/>
      <c r="B82" s="761"/>
      <c r="C82" s="1551" t="s">
        <v>484</v>
      </c>
      <c r="D82" s="1535"/>
      <c r="E82" s="808">
        <v>13.497999999999999</v>
      </c>
      <c r="F82" s="762">
        <v>4.3849999999999998</v>
      </c>
      <c r="G82" s="763">
        <v>6.1360000000000001</v>
      </c>
      <c r="H82" s="764">
        <v>24.018999999999998</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15.75" customHeight="1" thickBot="1">
      <c r="A83" s="1546" t="s">
        <v>486</v>
      </c>
      <c r="B83" s="1547"/>
      <c r="C83" s="1547"/>
      <c r="D83" s="1548"/>
      <c r="E83" s="806">
        <v>-201.815</v>
      </c>
      <c r="F83" s="754">
        <v>-252.54499999999999</v>
      </c>
      <c r="G83" s="755">
        <v>-133.25399999999999</v>
      </c>
      <c r="H83" s="756">
        <v>-587.61400000000003</v>
      </c>
      <c r="I83" s="322"/>
      <c r="J83" s="757"/>
      <c r="K83" s="322"/>
      <c r="L83" s="322"/>
      <c r="M83" s="322"/>
      <c r="N83" s="322"/>
      <c r="O83" s="322"/>
      <c r="P83" s="322"/>
      <c r="Q83" s="322"/>
      <c r="R83" s="322"/>
      <c r="S83" s="322"/>
      <c r="T83" s="322"/>
      <c r="U83" s="322"/>
      <c r="V83" s="322"/>
      <c r="W83" s="322"/>
      <c r="X83" s="322"/>
      <c r="Y83" s="322"/>
      <c r="Z83" s="322"/>
      <c r="AA83" s="322"/>
      <c r="AB83" s="322"/>
      <c r="AC83" s="322"/>
    </row>
    <row r="84" spans="1:29" ht="30" customHeight="1">
      <c r="A84" s="803"/>
      <c r="B84" s="1552" t="s">
        <v>487</v>
      </c>
      <c r="C84" s="1552"/>
      <c r="D84" s="1553"/>
      <c r="E84" s="812">
        <v>-392.84699999999998</v>
      </c>
      <c r="F84" s="781">
        <v>-256.41199999999998</v>
      </c>
      <c r="G84" s="782">
        <v>-133.72</v>
      </c>
      <c r="H84" s="783">
        <v>-782.97900000000004</v>
      </c>
      <c r="I84" s="749"/>
      <c r="J84" s="757"/>
      <c r="K84" s="749"/>
      <c r="L84" s="749"/>
      <c r="M84" s="749"/>
      <c r="N84" s="749"/>
      <c r="O84" s="749"/>
      <c r="P84" s="749"/>
      <c r="Q84" s="749"/>
      <c r="R84" s="749"/>
      <c r="S84" s="749"/>
      <c r="T84" s="749"/>
      <c r="U84" s="749"/>
      <c r="V84" s="749"/>
      <c r="W84" s="749"/>
      <c r="X84" s="749"/>
      <c r="Y84" s="749"/>
      <c r="Z84" s="749"/>
      <c r="AA84" s="749"/>
      <c r="AB84" s="749"/>
      <c r="AC84" s="749"/>
    </row>
    <row r="85" spans="1:29" ht="30" customHeight="1" thickBot="1">
      <c r="A85" s="804"/>
      <c r="B85" s="1554" t="s">
        <v>631</v>
      </c>
      <c r="C85" s="1555"/>
      <c r="D85" s="1555"/>
      <c r="E85" s="813">
        <v>191.03200000000001</v>
      </c>
      <c r="F85" s="784">
        <v>3.867</v>
      </c>
      <c r="G85" s="785">
        <v>0.46600000000000003</v>
      </c>
      <c r="H85" s="786">
        <v>195.36500000000001</v>
      </c>
      <c r="I85" s="749"/>
      <c r="J85" s="757"/>
      <c r="K85" s="749"/>
      <c r="L85" s="749"/>
      <c r="M85" s="749"/>
      <c r="N85" s="749"/>
      <c r="O85" s="749"/>
      <c r="P85" s="749"/>
      <c r="Q85" s="749"/>
      <c r="R85" s="749"/>
      <c r="S85" s="749"/>
      <c r="T85" s="749"/>
      <c r="U85" s="749"/>
      <c r="V85" s="749"/>
      <c r="W85" s="749"/>
      <c r="X85" s="749"/>
      <c r="Y85" s="749"/>
      <c r="Z85" s="749"/>
      <c r="AA85" s="749"/>
      <c r="AB85" s="749"/>
      <c r="AC85" s="749"/>
    </row>
    <row r="86" spans="1:29" ht="15" thickBot="1">
      <c r="A86" s="1544" t="s">
        <v>489</v>
      </c>
      <c r="B86" s="1545"/>
      <c r="C86" s="1545"/>
      <c r="D86" s="1545"/>
      <c r="E86" s="806">
        <v>-1113.5550000000001</v>
      </c>
      <c r="F86" s="754">
        <v>-770.00300000000004</v>
      </c>
      <c r="G86" s="755">
        <v>-228.77099999999999</v>
      </c>
      <c r="H86" s="756">
        <v>-2112.3290000000002</v>
      </c>
      <c r="I86" s="322"/>
      <c r="J86" s="757"/>
      <c r="K86" s="322"/>
      <c r="L86" s="322"/>
      <c r="M86" s="322"/>
      <c r="N86" s="322"/>
      <c r="O86" s="322"/>
      <c r="P86" s="322"/>
      <c r="Q86" s="322"/>
      <c r="R86" s="322"/>
      <c r="S86" s="322"/>
      <c r="T86" s="322"/>
      <c r="U86" s="322"/>
      <c r="V86" s="322"/>
      <c r="W86" s="322"/>
      <c r="X86" s="322"/>
      <c r="Y86" s="322"/>
      <c r="Z86" s="322"/>
      <c r="AA86" s="322"/>
      <c r="AB86" s="322"/>
      <c r="AC86" s="322"/>
    </row>
    <row r="87" spans="1:29" ht="15" thickBot="1">
      <c r="A87" s="796" t="s">
        <v>490</v>
      </c>
      <c r="B87" s="772"/>
      <c r="C87" s="772"/>
      <c r="D87" s="773"/>
      <c r="E87" s="806">
        <v>-239.018</v>
      </c>
      <c r="F87" s="754">
        <v>-201.01400000000001</v>
      </c>
      <c r="G87" s="755">
        <v>-46.097000000000001</v>
      </c>
      <c r="H87" s="756">
        <v>-486.12900000000002</v>
      </c>
      <c r="I87" s="322"/>
      <c r="J87" s="757"/>
      <c r="K87" s="322"/>
      <c r="L87" s="322"/>
      <c r="M87" s="322"/>
      <c r="N87" s="322"/>
      <c r="O87" s="322"/>
      <c r="P87" s="322"/>
      <c r="Q87" s="322"/>
      <c r="R87" s="322"/>
      <c r="S87" s="322"/>
      <c r="T87" s="322"/>
      <c r="U87" s="322"/>
      <c r="V87" s="322"/>
      <c r="W87" s="322"/>
      <c r="X87" s="322"/>
      <c r="Y87" s="322"/>
      <c r="Z87" s="322"/>
      <c r="AA87" s="322"/>
      <c r="AB87" s="322"/>
      <c r="AC87" s="322"/>
    </row>
    <row r="88" spans="1:29" ht="15" thickBot="1">
      <c r="A88" s="1544" t="s">
        <v>491</v>
      </c>
      <c r="B88" s="1545"/>
      <c r="C88" s="1545"/>
      <c r="D88" s="1545"/>
      <c r="E88" s="806">
        <v>-1494.7629999999999</v>
      </c>
      <c r="F88" s="754">
        <v>-1001.139</v>
      </c>
      <c r="G88" s="787">
        <v>-294.613</v>
      </c>
      <c r="H88" s="756">
        <v>-2790.5149999999999</v>
      </c>
      <c r="I88" s="322"/>
      <c r="J88" s="757"/>
      <c r="K88" s="322"/>
      <c r="L88" s="322"/>
      <c r="M88" s="322"/>
      <c r="N88" s="322"/>
      <c r="O88" s="322"/>
      <c r="P88" s="322"/>
      <c r="Q88" s="322"/>
      <c r="R88" s="322"/>
      <c r="S88" s="322"/>
      <c r="T88" s="322"/>
      <c r="U88" s="322"/>
      <c r="V88" s="322"/>
      <c r="W88" s="322"/>
      <c r="X88" s="322"/>
      <c r="Y88" s="322"/>
      <c r="Z88" s="322"/>
      <c r="AA88" s="322"/>
      <c r="AB88" s="322"/>
      <c r="AC88" s="322"/>
    </row>
    <row r="89" spans="1:29">
      <c r="A89" s="803"/>
      <c r="B89" s="1531" t="s">
        <v>516</v>
      </c>
      <c r="C89" s="1532"/>
      <c r="D89" s="1532"/>
      <c r="E89" s="807">
        <v>-781.62</v>
      </c>
      <c r="F89" s="758">
        <v>-699.27599999999995</v>
      </c>
      <c r="G89" s="759">
        <v>-226.636</v>
      </c>
      <c r="H89" s="760">
        <v>-1707.5319999999999</v>
      </c>
      <c r="I89" s="749"/>
      <c r="J89" s="757"/>
      <c r="K89" s="749"/>
      <c r="L89" s="749"/>
      <c r="M89" s="749"/>
      <c r="N89" s="749"/>
      <c r="O89" s="749"/>
      <c r="P89" s="749"/>
      <c r="Q89" s="749"/>
      <c r="R89" s="749"/>
      <c r="S89" s="749"/>
      <c r="T89" s="749"/>
      <c r="U89" s="749"/>
      <c r="V89" s="749"/>
      <c r="W89" s="749"/>
      <c r="X89" s="749"/>
      <c r="Y89" s="749"/>
      <c r="Z89" s="749"/>
      <c r="AA89" s="749"/>
      <c r="AB89" s="749"/>
      <c r="AC89" s="749"/>
    </row>
    <row r="90" spans="1:29">
      <c r="A90" s="803"/>
      <c r="B90" s="1533" t="s">
        <v>632</v>
      </c>
      <c r="C90" s="1534"/>
      <c r="D90" s="1534"/>
      <c r="E90" s="808">
        <v>-474.61799999999999</v>
      </c>
      <c r="F90" s="762">
        <v>-144.33699999999999</v>
      </c>
      <c r="G90" s="763">
        <v>-40.686999999999998</v>
      </c>
      <c r="H90" s="764">
        <v>-659.64200000000005</v>
      </c>
      <c r="I90" s="749"/>
      <c r="J90" s="757"/>
      <c r="K90" s="749"/>
      <c r="L90" s="749"/>
      <c r="M90" s="749"/>
      <c r="N90" s="749"/>
      <c r="O90" s="749"/>
      <c r="P90" s="749"/>
      <c r="Q90" s="749"/>
      <c r="R90" s="749"/>
      <c r="S90" s="749"/>
      <c r="T90" s="749"/>
      <c r="U90" s="749"/>
      <c r="V90" s="749"/>
      <c r="W90" s="749"/>
      <c r="X90" s="749"/>
      <c r="Y90" s="749"/>
      <c r="Z90" s="749"/>
      <c r="AA90" s="749"/>
      <c r="AB90" s="749"/>
      <c r="AC90" s="749"/>
    </row>
    <row r="91" spans="1:29" ht="15" customHeight="1">
      <c r="A91" s="803"/>
      <c r="B91" s="1535" t="s">
        <v>633</v>
      </c>
      <c r="C91" s="1536"/>
      <c r="D91" s="1536"/>
      <c r="E91" s="808">
        <v>0</v>
      </c>
      <c r="F91" s="762">
        <v>0</v>
      </c>
      <c r="G91" s="763">
        <v>0</v>
      </c>
      <c r="H91" s="764">
        <v>0</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ht="15" customHeight="1">
      <c r="A92" s="803"/>
      <c r="B92" s="1535" t="s">
        <v>634</v>
      </c>
      <c r="C92" s="1536"/>
      <c r="D92" s="1536"/>
      <c r="E92" s="808">
        <v>-178.92699999999999</v>
      </c>
      <c r="F92" s="762">
        <v>-46.957999999999998</v>
      </c>
      <c r="G92" s="763">
        <v>-5.98</v>
      </c>
      <c r="H92" s="764">
        <v>-231.86500000000001</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c r="A93" s="803"/>
      <c r="B93" s="1533" t="s">
        <v>576</v>
      </c>
      <c r="C93" s="1534"/>
      <c r="D93" s="1534"/>
      <c r="E93" s="808">
        <v>-3.5390000000000001</v>
      </c>
      <c r="F93" s="762">
        <v>-33.997</v>
      </c>
      <c r="G93" s="763">
        <v>0</v>
      </c>
      <c r="H93" s="764">
        <v>-37.536000000000001</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c r="A94" s="803"/>
      <c r="B94" s="1533" t="s">
        <v>497</v>
      </c>
      <c r="C94" s="1534"/>
      <c r="D94" s="1534"/>
      <c r="E94" s="808">
        <v>-48.615000000000002</v>
      </c>
      <c r="F94" s="762">
        <v>-75.667000000000002</v>
      </c>
      <c r="G94" s="763">
        <v>-17.338000000000001</v>
      </c>
      <c r="H94" s="764">
        <v>-141.62</v>
      </c>
      <c r="I94" s="749"/>
      <c r="J94" s="757"/>
      <c r="K94" s="749"/>
      <c r="L94" s="749"/>
      <c r="M94" s="749"/>
      <c r="N94" s="749"/>
      <c r="O94" s="749"/>
      <c r="P94" s="749"/>
      <c r="Q94" s="749"/>
      <c r="R94" s="749"/>
      <c r="S94" s="749"/>
      <c r="T94" s="749"/>
      <c r="U94" s="749"/>
      <c r="V94" s="749"/>
      <c r="W94" s="749"/>
      <c r="X94" s="749"/>
      <c r="Y94" s="749"/>
      <c r="Z94" s="749"/>
      <c r="AA94" s="749"/>
      <c r="AB94" s="749"/>
      <c r="AC94" s="749"/>
    </row>
    <row r="95" spans="1:29" ht="15" thickBot="1">
      <c r="A95" s="805"/>
      <c r="B95" s="1538" t="s">
        <v>498</v>
      </c>
      <c r="C95" s="1539"/>
      <c r="D95" s="1539"/>
      <c r="E95" s="813">
        <v>-7.444</v>
      </c>
      <c r="F95" s="784">
        <v>-0.90400000000000003</v>
      </c>
      <c r="G95" s="785">
        <v>-3.972</v>
      </c>
      <c r="H95" s="786">
        <v>-12.32</v>
      </c>
      <c r="I95" s="749"/>
      <c r="J95" s="757"/>
      <c r="K95" s="749"/>
      <c r="L95" s="749"/>
      <c r="M95" s="749"/>
      <c r="N95" s="749"/>
      <c r="O95" s="749"/>
      <c r="P95" s="749"/>
      <c r="Q95" s="749"/>
      <c r="R95" s="749"/>
      <c r="S95" s="749"/>
      <c r="T95" s="749"/>
      <c r="U95" s="749"/>
      <c r="V95" s="749"/>
      <c r="W95" s="749"/>
      <c r="X95" s="749"/>
      <c r="Y95" s="749"/>
      <c r="Z95" s="749"/>
      <c r="AA95" s="749"/>
      <c r="AB95" s="749"/>
      <c r="AC95" s="749"/>
    </row>
    <row r="96" spans="1:29" ht="15" thickBot="1">
      <c r="A96" s="1540" t="s">
        <v>518</v>
      </c>
      <c r="B96" s="1540"/>
      <c r="C96" s="1540"/>
      <c r="D96" s="1540"/>
      <c r="E96" s="750">
        <v>0</v>
      </c>
      <c r="F96" s="751">
        <v>0</v>
      </c>
      <c r="G96" s="752">
        <v>0</v>
      </c>
      <c r="H96" s="753">
        <v>0</v>
      </c>
      <c r="I96" s="322"/>
      <c r="J96" s="757"/>
      <c r="K96" s="322"/>
      <c r="L96" s="322"/>
      <c r="M96" s="322"/>
      <c r="N96" s="322"/>
      <c r="O96" s="322"/>
      <c r="P96" s="322"/>
      <c r="Q96" s="322"/>
      <c r="R96" s="322"/>
      <c r="S96" s="322"/>
      <c r="T96" s="322"/>
      <c r="U96" s="322"/>
      <c r="V96" s="322"/>
      <c r="W96" s="322"/>
      <c r="X96" s="322"/>
      <c r="Y96" s="322"/>
      <c r="Z96" s="322"/>
      <c r="AA96" s="322"/>
      <c r="AB96" s="322"/>
      <c r="AC96" s="322"/>
    </row>
    <row r="97" spans="1:29" ht="15" thickBot="1">
      <c r="A97" s="1541" t="s">
        <v>533</v>
      </c>
      <c r="B97" s="1542"/>
      <c r="C97" s="1542"/>
      <c r="D97" s="1543"/>
      <c r="E97" s="814">
        <v>1036.018</v>
      </c>
      <c r="F97" s="791">
        <v>310.423</v>
      </c>
      <c r="G97" s="790">
        <v>-199.45099999999999</v>
      </c>
      <c r="H97" s="788">
        <v>1146.99</v>
      </c>
      <c r="I97" s="322"/>
      <c r="J97" s="757"/>
      <c r="K97" s="322"/>
      <c r="L97" s="322"/>
      <c r="M97" s="322"/>
      <c r="N97" s="322"/>
      <c r="O97" s="322"/>
      <c r="P97" s="322"/>
      <c r="Q97" s="322"/>
      <c r="R97" s="322"/>
      <c r="S97" s="322"/>
      <c r="T97" s="322"/>
      <c r="U97" s="322"/>
      <c r="V97" s="322"/>
      <c r="W97" s="322"/>
      <c r="X97" s="322"/>
      <c r="Y97" s="322"/>
      <c r="Z97" s="322"/>
      <c r="AA97" s="322"/>
      <c r="AB97" s="322"/>
      <c r="AC97" s="322"/>
    </row>
    <row r="98" spans="1:29">
      <c r="A98" s="749"/>
      <c r="B98" s="749"/>
      <c r="C98" s="749"/>
      <c r="D98" s="749"/>
      <c r="E98" s="749"/>
      <c r="F98" s="749"/>
      <c r="G98" s="749"/>
      <c r="H98" s="749"/>
      <c r="I98" s="749"/>
      <c r="J98" s="749"/>
      <c r="K98" s="749"/>
      <c r="L98" s="749"/>
      <c r="M98" s="749"/>
      <c r="N98" s="749"/>
      <c r="O98" s="749"/>
      <c r="P98" s="749"/>
      <c r="Q98" s="749"/>
      <c r="R98" s="749"/>
      <c r="S98" s="749"/>
      <c r="T98" s="749"/>
      <c r="U98" s="749"/>
      <c r="V98" s="749"/>
      <c r="W98" s="749"/>
      <c r="X98" s="749"/>
      <c r="Y98" s="749"/>
      <c r="Z98" s="749"/>
      <c r="AA98" s="749"/>
      <c r="AB98" s="749"/>
      <c r="AC98" s="749"/>
    </row>
    <row r="99" spans="1:29">
      <c r="A99" s="749"/>
      <c r="B99" s="749"/>
      <c r="C99" s="749"/>
      <c r="D99" s="749"/>
      <c r="E99" s="749"/>
      <c r="F99" s="749"/>
      <c r="G99" s="749"/>
      <c r="H99" s="749"/>
      <c r="I99" s="749"/>
      <c r="J99" s="749"/>
      <c r="K99" s="749"/>
      <c r="L99" s="749"/>
      <c r="M99" s="749"/>
      <c r="N99" s="749"/>
      <c r="O99" s="749"/>
      <c r="P99" s="749"/>
      <c r="Q99" s="749"/>
      <c r="R99" s="749"/>
      <c r="S99" s="749"/>
      <c r="T99" s="749"/>
      <c r="U99" s="749"/>
      <c r="V99" s="749"/>
      <c r="W99" s="749"/>
      <c r="X99" s="749"/>
      <c r="Y99" s="749"/>
      <c r="Z99" s="749"/>
      <c r="AA99" s="749"/>
      <c r="AB99" s="749"/>
      <c r="AC99" s="749"/>
    </row>
    <row r="100" spans="1:29">
      <c r="A100" s="749"/>
      <c r="B100" s="1537"/>
      <c r="C100" s="1537"/>
      <c r="D100" s="1537"/>
      <c r="E100" s="749"/>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49"/>
      <c r="AB100" s="749"/>
      <c r="AC100" s="749"/>
    </row>
  </sheetData>
  <mergeCells count="94">
    <mergeCell ref="B14:D14"/>
    <mergeCell ref="G3:H3"/>
    <mergeCell ref="A4:D5"/>
    <mergeCell ref="E4:H4"/>
    <mergeCell ref="A6:D6"/>
    <mergeCell ref="B7:D7"/>
    <mergeCell ref="C8:D8"/>
    <mergeCell ref="C9:D9"/>
    <mergeCell ref="B10:D10"/>
    <mergeCell ref="C11:D11"/>
    <mergeCell ref="C12:D12"/>
    <mergeCell ref="B13:D13"/>
    <mergeCell ref="C26:D26"/>
    <mergeCell ref="C15:D15"/>
    <mergeCell ref="C16:D16"/>
    <mergeCell ref="C17:D17"/>
    <mergeCell ref="C18:D18"/>
    <mergeCell ref="C19:D19"/>
    <mergeCell ref="C20:D20"/>
    <mergeCell ref="B21:D21"/>
    <mergeCell ref="C22:D22"/>
    <mergeCell ref="C23:D23"/>
    <mergeCell ref="B24:D24"/>
    <mergeCell ref="C25:D25"/>
    <mergeCell ref="C38:D38"/>
    <mergeCell ref="B27:D27"/>
    <mergeCell ref="A28:D28"/>
    <mergeCell ref="B29:D29"/>
    <mergeCell ref="C30:D30"/>
    <mergeCell ref="C31:D31"/>
    <mergeCell ref="B32:D32"/>
    <mergeCell ref="C33:D33"/>
    <mergeCell ref="B34:D34"/>
    <mergeCell ref="B35:D35"/>
    <mergeCell ref="C36:D36"/>
    <mergeCell ref="C37:D37"/>
    <mergeCell ref="B51:D51"/>
    <mergeCell ref="C39:D39"/>
    <mergeCell ref="C40:D40"/>
    <mergeCell ref="C41:D41"/>
    <mergeCell ref="B42:D42"/>
    <mergeCell ref="C43:D43"/>
    <mergeCell ref="C44:D44"/>
    <mergeCell ref="B45:D45"/>
    <mergeCell ref="C46:D46"/>
    <mergeCell ref="C47:D47"/>
    <mergeCell ref="C48:D48"/>
    <mergeCell ref="A49:D49"/>
    <mergeCell ref="A63:D63"/>
    <mergeCell ref="B52:D52"/>
    <mergeCell ref="A53:D53"/>
    <mergeCell ref="B54:D54"/>
    <mergeCell ref="C55:D55"/>
    <mergeCell ref="C56:D56"/>
    <mergeCell ref="B57:D57"/>
    <mergeCell ref="C58:D58"/>
    <mergeCell ref="C59:D59"/>
    <mergeCell ref="B60:D60"/>
    <mergeCell ref="B61:D61"/>
    <mergeCell ref="A62:D62"/>
    <mergeCell ref="B75:D75"/>
    <mergeCell ref="B64:D64"/>
    <mergeCell ref="B65:D65"/>
    <mergeCell ref="B66:D66"/>
    <mergeCell ref="A67:D67"/>
    <mergeCell ref="B68:D68"/>
    <mergeCell ref="B69:D69"/>
    <mergeCell ref="B70:D70"/>
    <mergeCell ref="B71:D71"/>
    <mergeCell ref="B72:D72"/>
    <mergeCell ref="B73:D73"/>
    <mergeCell ref="B74:D74"/>
    <mergeCell ref="A88:D88"/>
    <mergeCell ref="A76:D76"/>
    <mergeCell ref="B77:D77"/>
    <mergeCell ref="C78:D78"/>
    <mergeCell ref="C79:D79"/>
    <mergeCell ref="B80:D80"/>
    <mergeCell ref="C81:D81"/>
    <mergeCell ref="C82:D82"/>
    <mergeCell ref="A83:D83"/>
    <mergeCell ref="B84:D84"/>
    <mergeCell ref="B85:D85"/>
    <mergeCell ref="A86:D86"/>
    <mergeCell ref="B89:D89"/>
    <mergeCell ref="B90:D90"/>
    <mergeCell ref="B91:D91"/>
    <mergeCell ref="B100:D100"/>
    <mergeCell ref="B92:D92"/>
    <mergeCell ref="B93:D93"/>
    <mergeCell ref="B94:D94"/>
    <mergeCell ref="B95:D95"/>
    <mergeCell ref="A96:D96"/>
    <mergeCell ref="A97:D97"/>
  </mergeCells>
  <pageMargins left="0.25" right="0.25" top="0.75" bottom="0.75" header="0.3" footer="0.3"/>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H20" sqref="H20"/>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969" t="s">
        <v>0</v>
      </c>
      <c r="B2" s="969"/>
      <c r="C2" s="969"/>
      <c r="D2" s="969"/>
      <c r="E2" s="969"/>
    </row>
    <row r="3" spans="1:5" ht="15.75" thickBot="1">
      <c r="A3" s="2"/>
      <c r="B3" s="3"/>
      <c r="C3" s="970" t="s">
        <v>1</v>
      </c>
      <c r="D3" s="970"/>
      <c r="E3" s="970"/>
    </row>
    <row r="4" spans="1:5" ht="15.75" thickBot="1">
      <c r="A4" s="971" t="s">
        <v>36</v>
      </c>
      <c r="B4" s="976" t="s">
        <v>561</v>
      </c>
      <c r="C4" s="977"/>
      <c r="D4" s="977"/>
      <c r="E4" s="978"/>
    </row>
    <row r="5" spans="1:5" ht="24.75" thickBot="1">
      <c r="A5" s="972"/>
      <c r="B5" s="556" t="s">
        <v>37</v>
      </c>
      <c r="C5" s="557" t="s">
        <v>38</v>
      </c>
      <c r="D5" s="557" t="s">
        <v>39</v>
      </c>
      <c r="E5" s="558" t="s">
        <v>40</v>
      </c>
    </row>
    <row r="6" spans="1:5" ht="15.75" thickBot="1">
      <c r="A6" s="71" t="s">
        <v>2</v>
      </c>
      <c r="B6" s="72">
        <v>3490.5610000000001</v>
      </c>
      <c r="C6" s="72">
        <v>1600.828</v>
      </c>
      <c r="D6" s="72">
        <v>452.702</v>
      </c>
      <c r="E6" s="553">
        <v>5544.0910000000003</v>
      </c>
    </row>
    <row r="7" spans="1:5">
      <c r="A7" s="73" t="s">
        <v>3</v>
      </c>
      <c r="B7" s="74">
        <v>299.19600000000003</v>
      </c>
      <c r="C7" s="74">
        <v>313.30099999999999</v>
      </c>
      <c r="D7" s="74">
        <v>77.88</v>
      </c>
      <c r="E7" s="554">
        <v>690.37699999999995</v>
      </c>
    </row>
    <row r="8" spans="1:5">
      <c r="A8" s="75" t="s">
        <v>4</v>
      </c>
      <c r="B8" s="76">
        <v>1565.942</v>
      </c>
      <c r="C8" s="76">
        <v>790.40599999999995</v>
      </c>
      <c r="D8" s="76">
        <v>143.40299999999999</v>
      </c>
      <c r="E8" s="554">
        <v>2499.7510000000002</v>
      </c>
    </row>
    <row r="9" spans="1:5">
      <c r="A9" s="75" t="s">
        <v>5</v>
      </c>
      <c r="B9" s="76">
        <v>1170.585</v>
      </c>
      <c r="C9" s="76">
        <v>405.72300000000001</v>
      </c>
      <c r="D9" s="76">
        <v>230.14699999999999</v>
      </c>
      <c r="E9" s="554">
        <v>1806.4549999999999</v>
      </c>
    </row>
    <row r="10" spans="1:5">
      <c r="A10" s="75" t="s">
        <v>6</v>
      </c>
      <c r="B10" s="76">
        <v>533.61</v>
      </c>
      <c r="C10" s="76">
        <v>118.22199999999999</v>
      </c>
      <c r="D10" s="76">
        <v>22.396000000000001</v>
      </c>
      <c r="E10" s="554">
        <v>674.22799999999995</v>
      </c>
    </row>
    <row r="11" spans="1:5" ht="15.75" thickBot="1">
      <c r="A11" s="77" t="s">
        <v>7</v>
      </c>
      <c r="B11" s="78">
        <v>-78.772000000000006</v>
      </c>
      <c r="C11" s="78">
        <v>-26.824000000000002</v>
      </c>
      <c r="D11" s="78">
        <v>-21.123999999999999</v>
      </c>
      <c r="E11" s="554">
        <v>-126.72</v>
      </c>
    </row>
    <row r="12" spans="1:5" ht="15.75" thickBot="1">
      <c r="A12" s="71" t="s">
        <v>8</v>
      </c>
      <c r="B12" s="72">
        <v>-1557.346</v>
      </c>
      <c r="C12" s="72">
        <v>-467.93900000000002</v>
      </c>
      <c r="D12" s="72">
        <v>-145.762</v>
      </c>
      <c r="E12" s="553">
        <v>-2171.047</v>
      </c>
    </row>
    <row r="13" spans="1:5">
      <c r="A13" s="79" t="s">
        <v>3</v>
      </c>
      <c r="B13" s="74">
        <v>-257.50599999999997</v>
      </c>
      <c r="C13" s="74">
        <v>-68.525000000000006</v>
      </c>
      <c r="D13" s="74">
        <v>-19.253</v>
      </c>
      <c r="E13" s="554">
        <v>-345.28399999999999</v>
      </c>
    </row>
    <row r="14" spans="1:5">
      <c r="A14" s="75" t="s">
        <v>4</v>
      </c>
      <c r="B14" s="76">
        <v>-441.762</v>
      </c>
      <c r="C14" s="76">
        <v>-129.91999999999999</v>
      </c>
      <c r="D14" s="76">
        <v>-23.814</v>
      </c>
      <c r="E14" s="554">
        <v>-595.49599999999998</v>
      </c>
    </row>
    <row r="15" spans="1:5">
      <c r="A15" s="75" t="s">
        <v>5</v>
      </c>
      <c r="B15" s="76">
        <v>-584.01400000000001</v>
      </c>
      <c r="C15" s="76">
        <v>-136</v>
      </c>
      <c r="D15" s="76">
        <v>-72.355999999999995</v>
      </c>
      <c r="E15" s="554">
        <v>-792.37</v>
      </c>
    </row>
    <row r="16" spans="1:5">
      <c r="A16" s="75" t="s">
        <v>6</v>
      </c>
      <c r="B16" s="76">
        <v>-68.247</v>
      </c>
      <c r="C16" s="76">
        <v>-93.370999999999995</v>
      </c>
      <c r="D16" s="76">
        <v>-10.948</v>
      </c>
      <c r="E16" s="554">
        <v>-172.566</v>
      </c>
    </row>
    <row r="17" spans="1:5" ht="15.75" thickBot="1">
      <c r="A17" s="77" t="s">
        <v>9</v>
      </c>
      <c r="B17" s="78">
        <v>-205.81700000000001</v>
      </c>
      <c r="C17" s="78">
        <v>-40.122999999999998</v>
      </c>
      <c r="D17" s="78">
        <v>-19.390999999999998</v>
      </c>
      <c r="E17" s="554">
        <v>-265.33100000000002</v>
      </c>
    </row>
    <row r="18" spans="1:5" ht="15.75" thickBot="1">
      <c r="A18" s="71" t="s">
        <v>10</v>
      </c>
      <c r="B18" s="72">
        <v>1933.2149999999999</v>
      </c>
      <c r="C18" s="72">
        <v>1132.8889999999999</v>
      </c>
      <c r="D18" s="72">
        <v>306.94</v>
      </c>
      <c r="E18" s="553">
        <v>3373.0439999999999</v>
      </c>
    </row>
    <row r="19" spans="1:5" ht="15.75" thickBot="1">
      <c r="A19" s="71" t="s">
        <v>11</v>
      </c>
      <c r="B19" s="72">
        <v>-1143.7809999999999</v>
      </c>
      <c r="C19" s="72">
        <v>-129.59800000000001</v>
      </c>
      <c r="D19" s="72">
        <v>-121.26</v>
      </c>
      <c r="E19" s="553">
        <v>-1394.6389999999999</v>
      </c>
    </row>
    <row r="20" spans="1:5">
      <c r="A20" s="79" t="s">
        <v>12</v>
      </c>
      <c r="B20" s="74">
        <v>-1399.954</v>
      </c>
      <c r="C20" s="74">
        <v>-194.56399999999999</v>
      </c>
      <c r="D20" s="74">
        <v>-157.27600000000001</v>
      </c>
      <c r="E20" s="554">
        <v>-1751.7940000000001</v>
      </c>
    </row>
    <row r="21" spans="1:5" ht="15.75" thickBot="1">
      <c r="A21" s="77" t="s">
        <v>13</v>
      </c>
      <c r="B21" s="78">
        <v>256.173</v>
      </c>
      <c r="C21" s="78">
        <v>64.965999999999994</v>
      </c>
      <c r="D21" s="78">
        <v>36.015999999999998</v>
      </c>
      <c r="E21" s="554">
        <v>357.15499999999997</v>
      </c>
    </row>
    <row r="22" spans="1:5" ht="25.5" thickBot="1">
      <c r="A22" s="71" t="s">
        <v>14</v>
      </c>
      <c r="B22" s="72">
        <v>789.43399999999997</v>
      </c>
      <c r="C22" s="72">
        <v>1003.2910000000001</v>
      </c>
      <c r="D22" s="72">
        <v>185.68</v>
      </c>
      <c r="E22" s="553">
        <v>1978.405</v>
      </c>
    </row>
    <row r="23" spans="1:5" ht="15.75" thickBot="1">
      <c r="A23" s="71" t="s">
        <v>15</v>
      </c>
      <c r="B23" s="72">
        <v>1311.963</v>
      </c>
      <c r="C23" s="72">
        <v>394.12900000000002</v>
      </c>
      <c r="D23" s="72">
        <v>194.07</v>
      </c>
      <c r="E23" s="553">
        <v>1900.162</v>
      </c>
    </row>
    <row r="24" spans="1:5">
      <c r="A24" s="79" t="s">
        <v>16</v>
      </c>
      <c r="B24" s="74">
        <v>1464.5640000000001</v>
      </c>
      <c r="C24" s="74">
        <v>476.74599999999998</v>
      </c>
      <c r="D24" s="74">
        <v>257.38499999999999</v>
      </c>
      <c r="E24" s="554">
        <v>2198.6950000000002</v>
      </c>
    </row>
    <row r="25" spans="1:5" ht="15.75" thickBot="1">
      <c r="A25" s="77" t="s">
        <v>17</v>
      </c>
      <c r="B25" s="78">
        <v>-152.601</v>
      </c>
      <c r="C25" s="78">
        <v>-82.617000000000004</v>
      </c>
      <c r="D25" s="78">
        <v>-63.314999999999998</v>
      </c>
      <c r="E25" s="554">
        <v>-298.53300000000002</v>
      </c>
    </row>
    <row r="26" spans="1:5" ht="15.75" thickBot="1">
      <c r="A26" s="71" t="s">
        <v>18</v>
      </c>
      <c r="B26" s="72">
        <v>1.599</v>
      </c>
      <c r="C26" s="72">
        <v>7.51</v>
      </c>
      <c r="D26" s="72">
        <v>1.2749999999999999</v>
      </c>
      <c r="E26" s="553">
        <v>10.384</v>
      </c>
    </row>
    <row r="27" spans="1:5" ht="25.5" thickBot="1">
      <c r="A27" s="71" t="s">
        <v>19</v>
      </c>
      <c r="B27" s="80">
        <v>31.547999999999998</v>
      </c>
      <c r="C27" s="80">
        <v>2.8959999999999999</v>
      </c>
      <c r="D27" s="80">
        <v>5.0000000000000001E-3</v>
      </c>
      <c r="E27" s="553">
        <v>34.448999999999998</v>
      </c>
    </row>
    <row r="28" spans="1:5" ht="15.75" thickBot="1">
      <c r="A28" s="71" t="s">
        <v>20</v>
      </c>
      <c r="B28" s="72">
        <v>32.207000000000001</v>
      </c>
      <c r="C28" s="72">
        <v>-15.723000000000001</v>
      </c>
      <c r="D28" s="72">
        <v>-69.353999999999999</v>
      </c>
      <c r="E28" s="553">
        <v>-52.87</v>
      </c>
    </row>
    <row r="29" spans="1:5" ht="15.75" thickBot="1">
      <c r="A29" s="71" t="s">
        <v>21</v>
      </c>
      <c r="B29" s="80">
        <v>331.22300000000001</v>
      </c>
      <c r="C29" s="80">
        <v>103.46899999999999</v>
      </c>
      <c r="D29" s="80">
        <v>46.11</v>
      </c>
      <c r="E29" s="553">
        <v>480.80200000000002</v>
      </c>
    </row>
    <row r="30" spans="1:5" ht="15.75" thickBot="1">
      <c r="A30" s="71" t="s">
        <v>22</v>
      </c>
      <c r="B30" s="72">
        <v>543.01199999999994</v>
      </c>
      <c r="C30" s="72">
        <v>284.91199999999998</v>
      </c>
      <c r="D30" s="72">
        <v>207.42400000000001</v>
      </c>
      <c r="E30" s="553">
        <v>1035.348</v>
      </c>
    </row>
    <row r="31" spans="1:5">
      <c r="A31" s="79" t="s">
        <v>23</v>
      </c>
      <c r="B31" s="74">
        <v>237.49199999999999</v>
      </c>
      <c r="C31" s="74">
        <v>59.86</v>
      </c>
      <c r="D31" s="74">
        <v>50.12</v>
      </c>
      <c r="E31" s="554">
        <v>347.47199999999998</v>
      </c>
    </row>
    <row r="32" spans="1:5" ht="15.75" thickBot="1">
      <c r="A32" s="77" t="s">
        <v>24</v>
      </c>
      <c r="B32" s="78">
        <v>305.52</v>
      </c>
      <c r="C32" s="78">
        <v>225.05199999999999</v>
      </c>
      <c r="D32" s="78">
        <v>157.304</v>
      </c>
      <c r="E32" s="554">
        <v>687.87599999999998</v>
      </c>
    </row>
    <row r="33" spans="1:5" ht="15.75" thickBot="1">
      <c r="A33" s="71" t="s">
        <v>25</v>
      </c>
      <c r="B33" s="72">
        <v>-2233.1410000000001</v>
      </c>
      <c r="C33" s="72">
        <v>-904.67100000000005</v>
      </c>
      <c r="D33" s="72">
        <v>-564.19299999999998</v>
      </c>
      <c r="E33" s="553">
        <v>-3702.0050000000001</v>
      </c>
    </row>
    <row r="34" spans="1:5">
      <c r="A34" s="79" t="s">
        <v>26</v>
      </c>
      <c r="B34" s="74">
        <v>-1170.6690000000001</v>
      </c>
      <c r="C34" s="74">
        <v>-471.94600000000003</v>
      </c>
      <c r="D34" s="74">
        <v>-291.62599999999998</v>
      </c>
      <c r="E34" s="554">
        <v>-1934.241</v>
      </c>
    </row>
    <row r="35" spans="1:5">
      <c r="A35" s="75" t="s">
        <v>27</v>
      </c>
      <c r="B35" s="76">
        <v>-370.32400000000001</v>
      </c>
      <c r="C35" s="76">
        <v>-102.995</v>
      </c>
      <c r="D35" s="76">
        <v>-73.522999999999996</v>
      </c>
      <c r="E35" s="554">
        <v>-546.84199999999998</v>
      </c>
    </row>
    <row r="36" spans="1:5">
      <c r="A36" s="75" t="s">
        <v>28</v>
      </c>
      <c r="B36" s="76">
        <v>-130.44399999999999</v>
      </c>
      <c r="C36" s="76">
        <v>-63.406999999999996</v>
      </c>
      <c r="D36" s="76">
        <v>-41.89</v>
      </c>
      <c r="E36" s="554">
        <v>-235.74100000000001</v>
      </c>
    </row>
    <row r="37" spans="1:5">
      <c r="A37" s="75" t="s">
        <v>29</v>
      </c>
      <c r="B37" s="76">
        <v>-437.58699999999999</v>
      </c>
      <c r="C37" s="76">
        <v>-203.16300000000001</v>
      </c>
      <c r="D37" s="76">
        <v>-140.72800000000001</v>
      </c>
      <c r="E37" s="554">
        <v>-781.47799999999995</v>
      </c>
    </row>
    <row r="38" spans="1:5">
      <c r="A38" s="81" t="s">
        <v>30</v>
      </c>
      <c r="B38" s="76">
        <v>-20.981999999999999</v>
      </c>
      <c r="C38" s="76">
        <v>-12.962</v>
      </c>
      <c r="D38" s="76">
        <v>-8.0289999999999999</v>
      </c>
      <c r="E38" s="554">
        <v>-41.972999999999999</v>
      </c>
    </row>
    <row r="39" spans="1:5" ht="15.75" thickBot="1">
      <c r="A39" s="81" t="s">
        <v>31</v>
      </c>
      <c r="B39" s="78">
        <v>-103.13500000000001</v>
      </c>
      <c r="C39" s="78">
        <v>-50.198</v>
      </c>
      <c r="D39" s="78">
        <v>-8.3970000000000002</v>
      </c>
      <c r="E39" s="554">
        <v>-161.72999999999999</v>
      </c>
    </row>
    <row r="40" spans="1:5" ht="15.75" thickBot="1">
      <c r="A40" s="71" t="s">
        <v>32</v>
      </c>
      <c r="B40" s="72">
        <v>-115.876</v>
      </c>
      <c r="C40" s="72">
        <v>-118.645</v>
      </c>
      <c r="D40" s="72">
        <v>-105.03700000000001</v>
      </c>
      <c r="E40" s="553">
        <v>-339.55799999999999</v>
      </c>
    </row>
    <row r="41" spans="1:5">
      <c r="A41" s="79" t="s">
        <v>33</v>
      </c>
      <c r="B41" s="74">
        <v>-94.102000000000004</v>
      </c>
      <c r="C41" s="74">
        <v>-56.854999999999997</v>
      </c>
      <c r="D41" s="74">
        <v>-80.831999999999994</v>
      </c>
      <c r="E41" s="554">
        <v>-231.78899999999999</v>
      </c>
    </row>
    <row r="42" spans="1:5" ht="15.75" thickBot="1">
      <c r="A42" s="77" t="s">
        <v>34</v>
      </c>
      <c r="B42" s="78">
        <v>-21.774000000000001</v>
      </c>
      <c r="C42" s="78">
        <v>-61.79</v>
      </c>
      <c r="D42" s="78">
        <v>-24.204999999999998</v>
      </c>
      <c r="E42" s="554">
        <v>-107.76900000000001</v>
      </c>
    </row>
    <row r="43" spans="1:5" ht="15.75" thickBot="1">
      <c r="A43" s="71" t="s">
        <v>41</v>
      </c>
      <c r="B43" s="72">
        <v>691.96900000000005</v>
      </c>
      <c r="C43" s="72">
        <v>757.16800000000001</v>
      </c>
      <c r="D43" s="72">
        <v>-104.02</v>
      </c>
      <c r="E43" s="553">
        <v>1345.117</v>
      </c>
    </row>
    <row r="44" spans="1:5">
      <c r="B44" s="84"/>
      <c r="C44" s="84"/>
      <c r="D44" s="84"/>
    </row>
  </sheetData>
  <mergeCells count="4">
    <mergeCell ref="A2:E2"/>
    <mergeCell ref="C3:E3"/>
    <mergeCell ref="A4:A5"/>
    <mergeCell ref="B4:E4"/>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C97"/>
  <sheetViews>
    <sheetView topLeftCell="A70" zoomScale="80" zoomScaleNormal="80" workbookViewId="0">
      <selection activeCell="A97" sqref="A97:XFD97"/>
    </sheetView>
  </sheetViews>
  <sheetFormatPr defaultRowHeight="14.25"/>
  <cols>
    <col min="1" max="1" width="2.140625" style="748" customWidth="1"/>
    <col min="2" max="2" width="3" style="748" customWidth="1"/>
    <col min="3" max="3" width="9.140625" style="748"/>
    <col min="4" max="4" width="62.5703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636</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9028.1770000000015</v>
      </c>
      <c r="F6" s="754">
        <v>5018.5290000000005</v>
      </c>
      <c r="G6" s="755">
        <v>975.92399999999998</v>
      </c>
      <c r="H6" s="756">
        <f>E6+F6+G6</f>
        <v>15022.630000000001</v>
      </c>
      <c r="J6" s="757"/>
    </row>
    <row r="7" spans="1:10">
      <c r="A7" s="792"/>
      <c r="B7" s="1579" t="s">
        <v>582</v>
      </c>
      <c r="C7" s="1601"/>
      <c r="D7" s="1601"/>
      <c r="E7" s="807">
        <v>3677.027</v>
      </c>
      <c r="F7" s="758">
        <v>2106.712</v>
      </c>
      <c r="G7" s="759">
        <v>538.11300000000006</v>
      </c>
      <c r="H7" s="760">
        <f t="shared" ref="H7:H70" si="0">E7+F7+G7</f>
        <v>6321.8519999999999</v>
      </c>
      <c r="J7" s="757"/>
    </row>
    <row r="8" spans="1:10">
      <c r="A8" s="792"/>
      <c r="B8" s="761"/>
      <c r="C8" s="1576" t="s">
        <v>583</v>
      </c>
      <c r="D8" s="1533"/>
      <c r="E8" s="808">
        <v>3646.7359999999999</v>
      </c>
      <c r="F8" s="762">
        <v>2085.1370000000002</v>
      </c>
      <c r="G8" s="763">
        <v>537.90599999999995</v>
      </c>
      <c r="H8" s="764">
        <f t="shared" si="0"/>
        <v>6269.7789999999995</v>
      </c>
      <c r="J8" s="757"/>
    </row>
    <row r="9" spans="1:10">
      <c r="A9" s="792"/>
      <c r="B9" s="761"/>
      <c r="C9" s="1576" t="s">
        <v>584</v>
      </c>
      <c r="D9" s="1533"/>
      <c r="E9" s="808">
        <v>30.291</v>
      </c>
      <c r="F9" s="762">
        <v>21.574999999999999</v>
      </c>
      <c r="G9" s="763">
        <v>0.20699999999999999</v>
      </c>
      <c r="H9" s="764">
        <f t="shared" si="0"/>
        <v>52.073</v>
      </c>
      <c r="J9" s="757"/>
    </row>
    <row r="10" spans="1:10">
      <c r="A10" s="792"/>
      <c r="B10" s="1576" t="s">
        <v>585</v>
      </c>
      <c r="C10" s="1576"/>
      <c r="D10" s="1533"/>
      <c r="E10" s="808">
        <v>714.01400000000001</v>
      </c>
      <c r="F10" s="762">
        <v>432.53</v>
      </c>
      <c r="G10" s="763">
        <v>72.489999999999995</v>
      </c>
      <c r="H10" s="764">
        <f t="shared" si="0"/>
        <v>1219.0339999999999</v>
      </c>
      <c r="J10" s="757"/>
    </row>
    <row r="11" spans="1:10">
      <c r="A11" s="792"/>
      <c r="B11" s="761"/>
      <c r="C11" s="1533" t="s">
        <v>586</v>
      </c>
      <c r="D11" s="1534"/>
      <c r="E11" s="808">
        <v>688.85699999999997</v>
      </c>
      <c r="F11" s="762">
        <v>426.392</v>
      </c>
      <c r="G11" s="763">
        <v>72.489999999999995</v>
      </c>
      <c r="H11" s="764">
        <f t="shared" si="0"/>
        <v>1187.739</v>
      </c>
      <c r="J11" s="757"/>
    </row>
    <row r="12" spans="1:10">
      <c r="A12" s="792"/>
      <c r="B12" s="761"/>
      <c r="C12" s="1533" t="s">
        <v>587</v>
      </c>
      <c r="D12" s="1534"/>
      <c r="E12" s="808">
        <v>25.157</v>
      </c>
      <c r="F12" s="762">
        <v>6.1379999999999999</v>
      </c>
      <c r="G12" s="763">
        <v>0</v>
      </c>
      <c r="H12" s="764">
        <f t="shared" si="0"/>
        <v>31.295000000000002</v>
      </c>
      <c r="J12" s="757"/>
    </row>
    <row r="13" spans="1:10" ht="30" customHeight="1">
      <c r="A13" s="793"/>
      <c r="B13" s="1551" t="s">
        <v>588</v>
      </c>
      <c r="C13" s="1551"/>
      <c r="D13" s="1535"/>
      <c r="E13" s="808">
        <v>4.7489999999999997</v>
      </c>
      <c r="F13" s="762">
        <v>0.114</v>
      </c>
      <c r="G13" s="763">
        <v>2.8140000000000001</v>
      </c>
      <c r="H13" s="764">
        <f t="shared" si="0"/>
        <v>7.6769999999999996</v>
      </c>
      <c r="J13" s="757"/>
    </row>
    <row r="14" spans="1:10">
      <c r="A14" s="792"/>
      <c r="B14" s="1576" t="s">
        <v>589</v>
      </c>
      <c r="C14" s="1576"/>
      <c r="D14" s="1533"/>
      <c r="E14" s="808">
        <v>566.10500000000002</v>
      </c>
      <c r="F14" s="762">
        <v>416.608</v>
      </c>
      <c r="G14" s="763">
        <v>46.695</v>
      </c>
      <c r="H14" s="764">
        <f t="shared" si="0"/>
        <v>1029.4079999999999</v>
      </c>
      <c r="J14" s="757"/>
    </row>
    <row r="15" spans="1:10">
      <c r="A15" s="792"/>
      <c r="B15" s="761"/>
      <c r="C15" s="1533" t="s">
        <v>590</v>
      </c>
      <c r="D15" s="1534"/>
      <c r="E15" s="808">
        <v>376.60300000000001</v>
      </c>
      <c r="F15" s="762">
        <v>274.767</v>
      </c>
      <c r="G15" s="763">
        <v>38.622</v>
      </c>
      <c r="H15" s="764">
        <f t="shared" si="0"/>
        <v>689.99199999999996</v>
      </c>
      <c r="J15" s="757"/>
    </row>
    <row r="16" spans="1:10">
      <c r="A16" s="792"/>
      <c r="B16" s="761"/>
      <c r="C16" s="1533" t="s">
        <v>591</v>
      </c>
      <c r="D16" s="1534"/>
      <c r="E16" s="808">
        <v>184.215</v>
      </c>
      <c r="F16" s="762">
        <v>131.06800000000001</v>
      </c>
      <c r="G16" s="763">
        <v>2.714</v>
      </c>
      <c r="H16" s="764">
        <f t="shared" si="0"/>
        <v>317.99700000000001</v>
      </c>
      <c r="J16" s="757"/>
    </row>
    <row r="17" spans="1:10">
      <c r="A17" s="792"/>
      <c r="B17" s="761"/>
      <c r="C17" s="1533" t="s">
        <v>592</v>
      </c>
      <c r="D17" s="1534"/>
      <c r="E17" s="808">
        <v>4.7409999999999997</v>
      </c>
      <c r="F17" s="762">
        <v>0</v>
      </c>
      <c r="G17" s="763">
        <v>0</v>
      </c>
      <c r="H17" s="764">
        <f t="shared" si="0"/>
        <v>4.7409999999999997</v>
      </c>
      <c r="J17" s="757"/>
    </row>
    <row r="18" spans="1:10" ht="14.25" customHeight="1">
      <c r="A18" s="792"/>
      <c r="B18" s="765"/>
      <c r="C18" s="1560" t="s">
        <v>595</v>
      </c>
      <c r="D18" s="1561"/>
      <c r="E18" s="808">
        <v>0.318</v>
      </c>
      <c r="F18" s="762">
        <v>10.587</v>
      </c>
      <c r="G18" s="763">
        <v>5.359</v>
      </c>
      <c r="H18" s="764">
        <f t="shared" si="0"/>
        <v>16.263999999999999</v>
      </c>
      <c r="J18" s="757"/>
    </row>
    <row r="19" spans="1:10">
      <c r="A19" s="792"/>
      <c r="B19" s="1533" t="s">
        <v>596</v>
      </c>
      <c r="C19" s="1534"/>
      <c r="D19" s="1534"/>
      <c r="E19" s="808">
        <v>3732.8409999999999</v>
      </c>
      <c r="F19" s="762">
        <v>1743.393</v>
      </c>
      <c r="G19" s="763">
        <v>291.53199999999998</v>
      </c>
      <c r="H19" s="764">
        <f t="shared" si="0"/>
        <v>5767.7660000000005</v>
      </c>
      <c r="J19" s="757"/>
    </row>
    <row r="20" spans="1:10" ht="15" customHeight="1">
      <c r="A20" s="792"/>
      <c r="B20" s="761"/>
      <c r="C20" s="1590" t="s">
        <v>597</v>
      </c>
      <c r="D20" s="1591"/>
      <c r="E20" s="808">
        <v>7.742</v>
      </c>
      <c r="F20" s="762">
        <v>201.619</v>
      </c>
      <c r="G20" s="763">
        <v>3.6920000000000002</v>
      </c>
      <c r="H20" s="764">
        <f t="shared" si="0"/>
        <v>213.053</v>
      </c>
      <c r="J20" s="757"/>
    </row>
    <row r="21" spans="1:10">
      <c r="A21" s="792"/>
      <c r="B21" s="761"/>
      <c r="C21" s="1533" t="s">
        <v>598</v>
      </c>
      <c r="D21" s="1534"/>
      <c r="E21" s="808">
        <v>3725.0990000000002</v>
      </c>
      <c r="F21" s="762">
        <v>1541.7739999999999</v>
      </c>
      <c r="G21" s="763">
        <v>287.83999999999997</v>
      </c>
      <c r="H21" s="764">
        <f t="shared" si="0"/>
        <v>5554.7129999999997</v>
      </c>
      <c r="J21" s="757"/>
    </row>
    <row r="22" spans="1:10">
      <c r="A22" s="792"/>
      <c r="B22" s="1533" t="s">
        <v>599</v>
      </c>
      <c r="C22" s="1534"/>
      <c r="D22" s="1534"/>
      <c r="E22" s="809">
        <v>45.45</v>
      </c>
      <c r="F22" s="766">
        <v>32.371000000000002</v>
      </c>
      <c r="G22" s="767">
        <v>0.27500000000000002</v>
      </c>
      <c r="H22" s="764">
        <f t="shared" si="0"/>
        <v>78.096000000000004</v>
      </c>
      <c r="J22" s="757"/>
    </row>
    <row r="23" spans="1:10" ht="15" customHeight="1">
      <c r="A23" s="792"/>
      <c r="B23" s="761"/>
      <c r="C23" s="1592" t="s">
        <v>600</v>
      </c>
      <c r="D23" s="1590"/>
      <c r="E23" s="808">
        <v>1.7829999999999999</v>
      </c>
      <c r="F23" s="762">
        <v>29.07</v>
      </c>
      <c r="G23" s="763">
        <v>0</v>
      </c>
      <c r="H23" s="764">
        <f t="shared" si="0"/>
        <v>30.853000000000002</v>
      </c>
      <c r="J23" s="757"/>
    </row>
    <row r="24" spans="1:10" ht="15" customHeight="1">
      <c r="A24" s="792"/>
      <c r="B24" s="761"/>
      <c r="C24" s="1551" t="s">
        <v>601</v>
      </c>
      <c r="D24" s="1535"/>
      <c r="E24" s="808">
        <v>43.606999999999999</v>
      </c>
      <c r="F24" s="762">
        <v>2.569</v>
      </c>
      <c r="G24" s="763">
        <v>0.253</v>
      </c>
      <c r="H24" s="764">
        <f t="shared" si="0"/>
        <v>46.429000000000002</v>
      </c>
      <c r="J24" s="757"/>
    </row>
    <row r="25" spans="1:10" ht="15" customHeight="1">
      <c r="A25" s="802"/>
      <c r="B25" s="815"/>
      <c r="C25" s="1602" t="s">
        <v>424</v>
      </c>
      <c r="D25" s="1603"/>
      <c r="E25" s="810">
        <v>0.06</v>
      </c>
      <c r="F25" s="768">
        <v>0.73199999999999998</v>
      </c>
      <c r="G25" s="769">
        <v>2.1999999999999999E-2</v>
      </c>
      <c r="H25" s="770">
        <f t="shared" si="0"/>
        <v>0.81400000000000006</v>
      </c>
      <c r="J25" s="757"/>
    </row>
    <row r="26" spans="1:10" ht="25.5" customHeight="1" thickBot="1">
      <c r="A26" s="794"/>
      <c r="B26" s="1583" t="s">
        <v>602</v>
      </c>
      <c r="C26" s="1584"/>
      <c r="D26" s="1584"/>
      <c r="E26" s="810">
        <v>287.99099999999999</v>
      </c>
      <c r="F26" s="768">
        <v>286.80099999999999</v>
      </c>
      <c r="G26" s="769">
        <v>24.004999999999999</v>
      </c>
      <c r="H26" s="770">
        <f t="shared" si="0"/>
        <v>598.79699999999991</v>
      </c>
      <c r="J26" s="757"/>
    </row>
    <row r="27" spans="1:10" ht="15" thickBot="1">
      <c r="A27" s="1585" t="s">
        <v>508</v>
      </c>
      <c r="B27" s="1586"/>
      <c r="C27" s="1586"/>
      <c r="D27" s="1587"/>
      <c r="E27" s="806">
        <v>-3168.7680000000005</v>
      </c>
      <c r="F27" s="754">
        <v>-1766.3400000000001</v>
      </c>
      <c r="G27" s="755">
        <v>-441.49799999999999</v>
      </c>
      <c r="H27" s="756">
        <f t="shared" si="0"/>
        <v>-5376.6059999999998</v>
      </c>
      <c r="J27" s="757"/>
    </row>
    <row r="28" spans="1:10">
      <c r="A28" s="795"/>
      <c r="B28" s="1578" t="s">
        <v>603</v>
      </c>
      <c r="C28" s="1578"/>
      <c r="D28" s="1579"/>
      <c r="E28" s="807">
        <v>-288.64</v>
      </c>
      <c r="F28" s="758">
        <v>-217.309</v>
      </c>
      <c r="G28" s="759">
        <v>-52.548000000000002</v>
      </c>
      <c r="H28" s="760">
        <f t="shared" si="0"/>
        <v>-558.49699999999996</v>
      </c>
      <c r="J28" s="757"/>
    </row>
    <row r="29" spans="1:10">
      <c r="A29" s="792"/>
      <c r="B29" s="761"/>
      <c r="C29" s="1576" t="s">
        <v>604</v>
      </c>
      <c r="D29" s="1533"/>
      <c r="E29" s="808">
        <v>-281.416</v>
      </c>
      <c r="F29" s="762">
        <v>-212.84899999999999</v>
      </c>
      <c r="G29" s="763">
        <v>-52.517000000000003</v>
      </c>
      <c r="H29" s="764">
        <f t="shared" si="0"/>
        <v>-546.78200000000004</v>
      </c>
      <c r="J29" s="757"/>
    </row>
    <row r="30" spans="1:10">
      <c r="A30" s="792"/>
      <c r="B30" s="761"/>
      <c r="C30" s="1576" t="s">
        <v>605</v>
      </c>
      <c r="D30" s="1533"/>
      <c r="E30" s="808">
        <v>-7.2240000000000002</v>
      </c>
      <c r="F30" s="762">
        <v>-4.46</v>
      </c>
      <c r="G30" s="763">
        <v>-3.1E-2</v>
      </c>
      <c r="H30" s="764">
        <f t="shared" si="0"/>
        <v>-11.715000000000002</v>
      </c>
      <c r="J30" s="757"/>
    </row>
    <row r="31" spans="1:10">
      <c r="A31" s="792"/>
      <c r="B31" s="1576" t="s">
        <v>606</v>
      </c>
      <c r="C31" s="1576"/>
      <c r="D31" s="1533"/>
      <c r="E31" s="808">
        <v>-6.6280000000000001</v>
      </c>
      <c r="F31" s="762">
        <v>-7.87</v>
      </c>
      <c r="G31" s="762">
        <v>-1.7629999999999999</v>
      </c>
      <c r="H31" s="764">
        <f t="shared" si="0"/>
        <v>-16.261000000000003</v>
      </c>
      <c r="J31" s="757"/>
    </row>
    <row r="32" spans="1:10">
      <c r="A32" s="792"/>
      <c r="B32" s="761"/>
      <c r="C32" s="1533" t="s">
        <v>607</v>
      </c>
      <c r="D32" s="1534"/>
      <c r="E32" s="808">
        <v>-6.617</v>
      </c>
      <c r="F32" s="762">
        <v>-7.8689999999999998</v>
      </c>
      <c r="G32" s="763">
        <v>-1.76</v>
      </c>
      <c r="H32" s="764">
        <f t="shared" si="0"/>
        <v>-16.246000000000002</v>
      </c>
      <c r="J32" s="757"/>
    </row>
    <row r="33" spans="1:29" ht="30" customHeight="1">
      <c r="A33" s="793"/>
      <c r="B33" s="1551" t="s">
        <v>608</v>
      </c>
      <c r="C33" s="1551"/>
      <c r="D33" s="1535"/>
      <c r="E33" s="808">
        <v>-25.416</v>
      </c>
      <c r="F33" s="762">
        <v>-13.984</v>
      </c>
      <c r="G33" s="763">
        <v>-5.6079999999999997</v>
      </c>
      <c r="H33" s="764">
        <f t="shared" si="0"/>
        <v>-45.007999999999996</v>
      </c>
      <c r="J33" s="757"/>
    </row>
    <row r="34" spans="1:29">
      <c r="A34" s="792"/>
      <c r="B34" s="1576" t="s">
        <v>609</v>
      </c>
      <c r="C34" s="1576"/>
      <c r="D34" s="1533"/>
      <c r="E34" s="808">
        <v>-319.00400000000002</v>
      </c>
      <c r="F34" s="762">
        <v>-242.21100000000001</v>
      </c>
      <c r="G34" s="763">
        <v>-82.013999999999996</v>
      </c>
      <c r="H34" s="764">
        <f t="shared" si="0"/>
        <v>-643.22900000000004</v>
      </c>
      <c r="J34" s="757"/>
    </row>
    <row r="35" spans="1:29">
      <c r="A35" s="792"/>
      <c r="B35" s="761"/>
      <c r="C35" s="1533" t="s">
        <v>610</v>
      </c>
      <c r="D35" s="1534"/>
      <c r="E35" s="808">
        <v>-0.878</v>
      </c>
      <c r="F35" s="762">
        <v>-0.44900000000000001</v>
      </c>
      <c r="G35" s="763">
        <v>-5.3999999999999999E-2</v>
      </c>
      <c r="H35" s="764">
        <f t="shared" si="0"/>
        <v>-1.381</v>
      </c>
      <c r="J35" s="757"/>
    </row>
    <row r="36" spans="1:29">
      <c r="A36" s="792"/>
      <c r="B36" s="761"/>
      <c r="C36" s="1533" t="s">
        <v>611</v>
      </c>
      <c r="D36" s="1534"/>
      <c r="E36" s="811">
        <v>-230.851</v>
      </c>
      <c r="F36" s="771">
        <v>-64.634</v>
      </c>
      <c r="G36" s="771">
        <v>-16.013000000000002</v>
      </c>
      <c r="H36" s="764">
        <f t="shared" si="0"/>
        <v>-311.49799999999999</v>
      </c>
      <c r="J36" s="757"/>
    </row>
    <row r="37" spans="1:29">
      <c r="A37" s="792"/>
      <c r="B37" s="761"/>
      <c r="C37" s="1533" t="s">
        <v>612</v>
      </c>
      <c r="D37" s="1534"/>
      <c r="E37" s="808">
        <v>-1.7430000000000001</v>
      </c>
      <c r="F37" s="762">
        <v>-1.5169999999999999</v>
      </c>
      <c r="G37" s="763">
        <v>-0.38400000000000001</v>
      </c>
      <c r="H37" s="764">
        <f t="shared" si="0"/>
        <v>-3.6439999999999997</v>
      </c>
      <c r="J37" s="757"/>
    </row>
    <row r="38" spans="1:29">
      <c r="A38" s="792"/>
      <c r="B38" s="761"/>
      <c r="C38" s="1533" t="s">
        <v>613</v>
      </c>
      <c r="D38" s="1534"/>
      <c r="E38" s="808">
        <v>-44.627000000000002</v>
      </c>
      <c r="F38" s="762">
        <v>-61.478999999999999</v>
      </c>
      <c r="G38" s="763">
        <v>-25.558</v>
      </c>
      <c r="H38" s="764">
        <f t="shared" si="0"/>
        <v>-131.66399999999999</v>
      </c>
      <c r="J38" s="757"/>
    </row>
    <row r="39" spans="1:29">
      <c r="A39" s="792"/>
      <c r="B39" s="761"/>
      <c r="C39" s="1533" t="s">
        <v>614</v>
      </c>
      <c r="D39" s="1534"/>
      <c r="E39" s="808">
        <v>-22.106000000000002</v>
      </c>
      <c r="F39" s="762">
        <v>-91.504000000000005</v>
      </c>
      <c r="G39" s="763">
        <v>-18.667999999999999</v>
      </c>
      <c r="H39" s="764">
        <f t="shared" si="0"/>
        <v>-132.27800000000002</v>
      </c>
      <c r="J39" s="757"/>
    </row>
    <row r="40" spans="1:29" ht="14.25" customHeight="1">
      <c r="A40" s="792"/>
      <c r="B40" s="761"/>
      <c r="C40" s="1533" t="s">
        <v>615</v>
      </c>
      <c r="D40" s="1534"/>
      <c r="E40" s="808">
        <v>-18.798999999999999</v>
      </c>
      <c r="F40" s="762">
        <v>-22.628</v>
      </c>
      <c r="G40" s="763">
        <v>-21.337</v>
      </c>
      <c r="H40" s="764">
        <f t="shared" si="0"/>
        <v>-62.763999999999996</v>
      </c>
      <c r="J40" s="757"/>
    </row>
    <row r="41" spans="1:29">
      <c r="A41" s="792"/>
      <c r="B41" s="1576" t="s">
        <v>442</v>
      </c>
      <c r="C41" s="1576"/>
      <c r="D41" s="1533"/>
      <c r="E41" s="808">
        <v>-2324.3290000000002</v>
      </c>
      <c r="F41" s="762">
        <v>-788.87400000000002</v>
      </c>
      <c r="G41" s="763">
        <v>-285.036</v>
      </c>
      <c r="H41" s="764">
        <f t="shared" si="0"/>
        <v>-3398.2390000000005</v>
      </c>
      <c r="J41" s="757"/>
    </row>
    <row r="42" spans="1:29">
      <c r="A42" s="792"/>
      <c r="B42" s="761"/>
      <c r="C42" s="1580" t="s">
        <v>616</v>
      </c>
      <c r="D42" s="1581"/>
      <c r="E42" s="808">
        <v>-1.175</v>
      </c>
      <c r="F42" s="762">
        <v>-0.747</v>
      </c>
      <c r="G42" s="763">
        <v>-0.26500000000000001</v>
      </c>
      <c r="H42" s="764">
        <f t="shared" si="0"/>
        <v>-2.1870000000000003</v>
      </c>
      <c r="I42" s="749"/>
      <c r="J42" s="757"/>
      <c r="K42" s="749"/>
      <c r="L42" s="749"/>
      <c r="M42" s="749"/>
      <c r="N42" s="749"/>
      <c r="O42" s="749"/>
      <c r="P42" s="749"/>
      <c r="Q42" s="749"/>
      <c r="R42" s="749"/>
      <c r="S42" s="749"/>
      <c r="T42" s="749"/>
      <c r="U42" s="749"/>
      <c r="V42" s="749"/>
      <c r="W42" s="749"/>
      <c r="X42" s="749"/>
      <c r="Y42" s="749"/>
      <c r="Z42" s="749"/>
      <c r="AA42" s="749"/>
      <c r="AB42" s="749"/>
      <c r="AC42" s="749"/>
    </row>
    <row r="43" spans="1:29">
      <c r="A43" s="792"/>
      <c r="B43" s="761"/>
      <c r="C43" s="1533" t="s">
        <v>617</v>
      </c>
      <c r="D43" s="1534"/>
      <c r="E43" s="808">
        <v>-2323.154</v>
      </c>
      <c r="F43" s="762">
        <v>-788.12699999999995</v>
      </c>
      <c r="G43" s="763">
        <v>-284.77100000000002</v>
      </c>
      <c r="H43" s="764">
        <f t="shared" si="0"/>
        <v>-3396.0520000000001</v>
      </c>
      <c r="I43" s="749"/>
      <c r="J43" s="757"/>
      <c r="K43" s="749"/>
      <c r="L43" s="749"/>
      <c r="M43" s="749"/>
      <c r="N43" s="749"/>
      <c r="O43" s="749"/>
      <c r="P43" s="749"/>
      <c r="Q43" s="749"/>
      <c r="R43" s="749"/>
      <c r="S43" s="749"/>
      <c r="T43" s="749"/>
      <c r="U43" s="749"/>
      <c r="V43" s="749"/>
      <c r="W43" s="749"/>
      <c r="X43" s="749"/>
      <c r="Y43" s="749"/>
      <c r="Z43" s="749"/>
      <c r="AA43" s="749"/>
      <c r="AB43" s="749"/>
      <c r="AC43" s="749"/>
    </row>
    <row r="44" spans="1:29">
      <c r="A44" s="792"/>
      <c r="B44" s="1576" t="s">
        <v>618</v>
      </c>
      <c r="C44" s="1576"/>
      <c r="D44" s="1533"/>
      <c r="E44" s="808">
        <v>-204.751</v>
      </c>
      <c r="F44" s="762">
        <v>-496.09199999999998</v>
      </c>
      <c r="G44" s="763">
        <v>-14.529</v>
      </c>
      <c r="H44" s="764">
        <f t="shared" si="0"/>
        <v>-715.37199999999996</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ht="14.25" customHeight="1">
      <c r="A45" s="792"/>
      <c r="B45" s="761"/>
      <c r="C45" s="1573" t="s">
        <v>619</v>
      </c>
      <c r="D45" s="1582"/>
      <c r="E45" s="808">
        <v>-9.4E-2</v>
      </c>
      <c r="F45" s="762">
        <v>-35.950000000000003</v>
      </c>
      <c r="G45" s="763">
        <v>-2.2869999999999999</v>
      </c>
      <c r="H45" s="764">
        <f t="shared" si="0"/>
        <v>-38.331000000000003</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ht="14.25" customHeight="1">
      <c r="A46" s="792"/>
      <c r="B46" s="761"/>
      <c r="C46" s="1533" t="s">
        <v>620</v>
      </c>
      <c r="D46" s="1534"/>
      <c r="E46" s="808">
        <v>-166.99</v>
      </c>
      <c r="F46" s="762">
        <v>-447.142</v>
      </c>
      <c r="G46" s="763">
        <v>-5.5229999999999997</v>
      </c>
      <c r="H46" s="764">
        <f t="shared" si="0"/>
        <v>-619.65500000000009</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5" thickBot="1">
      <c r="A47" s="792"/>
      <c r="B47" s="761"/>
      <c r="C47" s="1573" t="s">
        <v>621</v>
      </c>
      <c r="D47" s="1582"/>
      <c r="E47" s="810">
        <v>-37.536999999999999</v>
      </c>
      <c r="F47" s="768">
        <v>-12.847</v>
      </c>
      <c r="G47" s="769">
        <v>-6.7160000000000002</v>
      </c>
      <c r="H47" s="770">
        <f t="shared" si="0"/>
        <v>-57.1</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5" thickBot="1">
      <c r="A48" s="1574" t="s">
        <v>622</v>
      </c>
      <c r="B48" s="1542"/>
      <c r="C48" s="1542"/>
      <c r="D48" s="1543"/>
      <c r="E48" s="806">
        <v>5859.4090000000015</v>
      </c>
      <c r="F48" s="754">
        <v>3252.1890000000003</v>
      </c>
      <c r="G48" s="755">
        <v>534.42599999999993</v>
      </c>
      <c r="H48" s="756">
        <f t="shared" si="0"/>
        <v>9646.0240000000013</v>
      </c>
      <c r="I48" s="774"/>
      <c r="J48" s="757"/>
      <c r="K48" s="322"/>
      <c r="L48" s="322"/>
      <c r="M48" s="322"/>
      <c r="N48" s="322"/>
      <c r="O48" s="322"/>
      <c r="P48" s="322"/>
      <c r="Q48" s="322"/>
      <c r="R48" s="322"/>
      <c r="S48" s="322"/>
      <c r="T48" s="322"/>
      <c r="U48" s="322"/>
      <c r="V48" s="322"/>
      <c r="W48" s="322"/>
      <c r="X48" s="322"/>
      <c r="Y48" s="322"/>
      <c r="Z48" s="322"/>
      <c r="AA48" s="322"/>
      <c r="AB48" s="322"/>
      <c r="AC48" s="322"/>
    </row>
    <row r="49" spans="1:29" ht="15" thickBot="1">
      <c r="A49" s="797" t="s">
        <v>623</v>
      </c>
      <c r="B49" s="775"/>
      <c r="C49" s="775"/>
      <c r="D49" s="776"/>
      <c r="E49" s="806">
        <v>2059</v>
      </c>
      <c r="F49" s="754">
        <v>784.98599999999988</v>
      </c>
      <c r="G49" s="755">
        <v>178.28800000000001</v>
      </c>
      <c r="H49" s="756">
        <f t="shared" si="0"/>
        <v>3022.2739999999999</v>
      </c>
      <c r="I49" s="322"/>
      <c r="J49" s="757"/>
      <c r="K49" s="322"/>
      <c r="L49" s="322"/>
      <c r="M49" s="322"/>
      <c r="N49" s="322"/>
      <c r="O49" s="322"/>
      <c r="P49" s="322"/>
      <c r="Q49" s="322"/>
      <c r="R49" s="322"/>
      <c r="S49" s="322"/>
      <c r="T49" s="322"/>
      <c r="U49" s="322"/>
      <c r="V49" s="322"/>
      <c r="W49" s="322"/>
      <c r="X49" s="322"/>
      <c r="Y49" s="322"/>
      <c r="Z49" s="322"/>
      <c r="AA49" s="322"/>
      <c r="AB49" s="322"/>
      <c r="AC49" s="322"/>
    </row>
    <row r="50" spans="1:29">
      <c r="A50" s="798"/>
      <c r="B50" s="1578" t="s">
        <v>453</v>
      </c>
      <c r="C50" s="1578"/>
      <c r="D50" s="1579"/>
      <c r="E50" s="807">
        <v>2454.7809999999999</v>
      </c>
      <c r="F50" s="758">
        <v>1178.1369999999999</v>
      </c>
      <c r="G50" s="759">
        <v>249.22800000000001</v>
      </c>
      <c r="H50" s="760">
        <f t="shared" si="0"/>
        <v>3882.1459999999997</v>
      </c>
      <c r="I50" s="749"/>
      <c r="J50" s="757"/>
      <c r="K50" s="749"/>
      <c r="L50" s="749"/>
      <c r="M50" s="749"/>
      <c r="N50" s="749"/>
      <c r="O50" s="749"/>
      <c r="P50" s="749"/>
      <c r="Q50" s="749"/>
      <c r="R50" s="749"/>
      <c r="S50" s="749"/>
      <c r="T50" s="749"/>
      <c r="U50" s="749"/>
      <c r="V50" s="749"/>
      <c r="W50" s="749"/>
      <c r="X50" s="749"/>
      <c r="Y50" s="749"/>
      <c r="Z50" s="749"/>
      <c r="AA50" s="749"/>
      <c r="AB50" s="749"/>
      <c r="AC50" s="749"/>
    </row>
    <row r="51" spans="1:29" ht="15" thickBot="1">
      <c r="A51" s="799"/>
      <c r="B51" s="1572" t="s">
        <v>454</v>
      </c>
      <c r="C51" s="1572"/>
      <c r="D51" s="1573"/>
      <c r="E51" s="810">
        <v>-395.78100000000001</v>
      </c>
      <c r="F51" s="768">
        <v>-393.15100000000001</v>
      </c>
      <c r="G51" s="769">
        <v>-70.94</v>
      </c>
      <c r="H51" s="770">
        <f t="shared" si="0"/>
        <v>-859.87200000000007</v>
      </c>
      <c r="I51" s="749"/>
      <c r="J51" s="757"/>
      <c r="K51" s="749"/>
      <c r="L51" s="749"/>
      <c r="M51" s="749"/>
      <c r="N51" s="749"/>
      <c r="O51" s="749"/>
      <c r="P51" s="749"/>
      <c r="Q51" s="749"/>
      <c r="R51" s="749"/>
      <c r="S51" s="749"/>
      <c r="T51" s="749"/>
      <c r="U51" s="749"/>
      <c r="V51" s="749"/>
      <c r="W51" s="749"/>
      <c r="X51" s="749"/>
      <c r="Y51" s="749"/>
      <c r="Z51" s="749"/>
      <c r="AA51" s="749"/>
      <c r="AB51" s="749"/>
      <c r="AC51" s="749"/>
    </row>
    <row r="52" spans="1:29" ht="15" thickBot="1">
      <c r="A52" s="1574" t="s">
        <v>624</v>
      </c>
      <c r="B52" s="1542"/>
      <c r="C52" s="1542"/>
      <c r="D52" s="1543"/>
      <c r="E52" s="806">
        <v>-40.893000000000001</v>
      </c>
      <c r="F52" s="754">
        <v>10.396000000000001</v>
      </c>
      <c r="G52" s="755">
        <v>-5.099999999999999E-2</v>
      </c>
      <c r="H52" s="756">
        <f t="shared" si="0"/>
        <v>-30.547999999999998</v>
      </c>
      <c r="I52" s="322"/>
      <c r="J52" s="757"/>
      <c r="K52" s="322"/>
      <c r="L52" s="322"/>
      <c r="M52" s="322"/>
      <c r="N52" s="322"/>
      <c r="O52" s="322"/>
      <c r="P52" s="322"/>
      <c r="Q52" s="322"/>
      <c r="R52" s="322"/>
      <c r="S52" s="322"/>
      <c r="T52" s="322"/>
      <c r="U52" s="322"/>
      <c r="V52" s="322"/>
      <c r="W52" s="322"/>
      <c r="X52" s="322"/>
      <c r="Y52" s="322"/>
      <c r="Z52" s="322"/>
      <c r="AA52" s="322"/>
      <c r="AB52" s="322"/>
      <c r="AC52" s="322"/>
    </row>
    <row r="53" spans="1:29" ht="15" customHeight="1">
      <c r="A53" s="800"/>
      <c r="B53" s="1575" t="s">
        <v>625</v>
      </c>
      <c r="C53" s="1575"/>
      <c r="D53" s="1549"/>
      <c r="E53" s="807">
        <v>-40.453000000000003</v>
      </c>
      <c r="F53" s="758">
        <v>0</v>
      </c>
      <c r="G53" s="759">
        <v>-0.51400000000000001</v>
      </c>
      <c r="H53" s="760">
        <f t="shared" si="0"/>
        <v>-40.967000000000006</v>
      </c>
      <c r="I53" s="749"/>
      <c r="J53" s="757"/>
      <c r="K53" s="749"/>
      <c r="L53" s="749"/>
      <c r="M53" s="749"/>
      <c r="N53" s="749"/>
      <c r="O53" s="749"/>
      <c r="P53" s="749"/>
      <c r="Q53" s="749"/>
      <c r="R53" s="749"/>
      <c r="S53" s="749"/>
      <c r="T53" s="749"/>
      <c r="U53" s="749"/>
      <c r="V53" s="749"/>
      <c r="W53" s="749"/>
      <c r="X53" s="749"/>
      <c r="Y53" s="749"/>
      <c r="Z53" s="749"/>
      <c r="AA53" s="749"/>
      <c r="AB53" s="749"/>
      <c r="AC53" s="749"/>
    </row>
    <row r="54" spans="1:29">
      <c r="A54" s="798"/>
      <c r="B54" s="761"/>
      <c r="C54" s="1576" t="s">
        <v>627</v>
      </c>
      <c r="D54" s="1533"/>
      <c r="E54" s="808">
        <v>-40.453000000000003</v>
      </c>
      <c r="F54" s="762">
        <v>0</v>
      </c>
      <c r="G54" s="763">
        <v>-0.51400000000000001</v>
      </c>
      <c r="H54" s="764">
        <f t="shared" si="0"/>
        <v>-40.967000000000006</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ht="15" customHeight="1">
      <c r="A55" s="798"/>
      <c r="B55" s="1551" t="s">
        <v>628</v>
      </c>
      <c r="C55" s="1551"/>
      <c r="D55" s="1535"/>
      <c r="E55" s="808">
        <v>-5.8319999999999999</v>
      </c>
      <c r="F55" s="762">
        <v>10.396000000000001</v>
      </c>
      <c r="G55" s="777">
        <v>0</v>
      </c>
      <c r="H55" s="764">
        <f t="shared" si="0"/>
        <v>4.5640000000000009</v>
      </c>
      <c r="I55" s="749"/>
      <c r="J55" s="757"/>
      <c r="K55" s="749"/>
      <c r="L55" s="749"/>
      <c r="M55" s="749"/>
      <c r="N55" s="749"/>
      <c r="O55" s="749"/>
      <c r="P55" s="749"/>
      <c r="Q55" s="749"/>
      <c r="R55" s="749"/>
      <c r="S55" s="749"/>
      <c r="T55" s="749"/>
      <c r="U55" s="749"/>
      <c r="V55" s="749"/>
      <c r="W55" s="749"/>
      <c r="X55" s="749"/>
      <c r="Y55" s="749"/>
      <c r="Z55" s="749"/>
      <c r="AA55" s="749"/>
      <c r="AB55" s="749"/>
      <c r="AC55" s="749"/>
    </row>
    <row r="56" spans="1:29" ht="27.75" customHeight="1">
      <c r="A56" s="792"/>
      <c r="B56" s="761"/>
      <c r="C56" s="1535" t="s">
        <v>629</v>
      </c>
      <c r="D56" s="1536"/>
      <c r="E56" s="808">
        <v>-5.8319999999999999</v>
      </c>
      <c r="F56" s="762">
        <v>0</v>
      </c>
      <c r="G56" s="763">
        <v>0</v>
      </c>
      <c r="H56" s="764">
        <f t="shared" si="0"/>
        <v>-5.8319999999999999</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27" customHeight="1">
      <c r="A57" s="792"/>
      <c r="B57" s="761"/>
      <c r="C57" s="1535" t="s">
        <v>630</v>
      </c>
      <c r="D57" s="1536"/>
      <c r="E57" s="808">
        <v>0</v>
      </c>
      <c r="F57" s="762">
        <v>10.396000000000001</v>
      </c>
      <c r="G57" s="763">
        <v>0</v>
      </c>
      <c r="H57" s="764">
        <f t="shared" si="0"/>
        <v>10.396000000000001</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ht="15" customHeight="1">
      <c r="A58" s="792"/>
      <c r="B58" s="1551" t="s">
        <v>462</v>
      </c>
      <c r="C58" s="1551"/>
      <c r="D58" s="1535"/>
      <c r="E58" s="808">
        <v>2.1909999999999998</v>
      </c>
      <c r="F58" s="762">
        <v>0</v>
      </c>
      <c r="G58" s="762">
        <v>0.46300000000000002</v>
      </c>
      <c r="H58" s="764">
        <f t="shared" si="0"/>
        <v>2.6539999999999999</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15.75" customHeight="1" thickBot="1">
      <c r="A59" s="794"/>
      <c r="B59" s="1577" t="s">
        <v>463</v>
      </c>
      <c r="C59" s="1577"/>
      <c r="D59" s="1554"/>
      <c r="E59" s="810">
        <v>3.2010000000000001</v>
      </c>
      <c r="F59" s="768">
        <v>0</v>
      </c>
      <c r="G59" s="769">
        <v>0</v>
      </c>
      <c r="H59" s="770">
        <f t="shared" si="0"/>
        <v>3.2010000000000001</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27.75" customHeight="1" thickBot="1">
      <c r="A60" s="1570" t="s">
        <v>509</v>
      </c>
      <c r="B60" s="1571"/>
      <c r="C60" s="1571"/>
      <c r="D60" s="1571"/>
      <c r="E60" s="806">
        <v>1.974</v>
      </c>
      <c r="F60" s="754">
        <v>0</v>
      </c>
      <c r="G60" s="755">
        <v>0</v>
      </c>
      <c r="H60" s="756">
        <f t="shared" si="0"/>
        <v>1.974</v>
      </c>
      <c r="I60" s="322"/>
      <c r="J60" s="757"/>
      <c r="K60" s="322"/>
      <c r="L60" s="322"/>
      <c r="M60" s="322"/>
      <c r="N60" s="322"/>
      <c r="O60" s="322"/>
      <c r="P60" s="322"/>
      <c r="Q60" s="322"/>
      <c r="R60" s="322"/>
      <c r="S60" s="322"/>
      <c r="T60" s="322"/>
      <c r="U60" s="322"/>
      <c r="V60" s="322"/>
      <c r="W60" s="322"/>
      <c r="X60" s="322"/>
      <c r="Y60" s="322"/>
      <c r="Z60" s="322"/>
      <c r="AA60" s="322"/>
      <c r="AB60" s="322"/>
      <c r="AC60" s="322"/>
    </row>
    <row r="61" spans="1:29" ht="15.75" customHeight="1" thickBot="1">
      <c r="A61" s="1570" t="s">
        <v>465</v>
      </c>
      <c r="B61" s="1571"/>
      <c r="C61" s="1571"/>
      <c r="D61" s="1571"/>
      <c r="E61" s="806">
        <v>282.32</v>
      </c>
      <c r="F61" s="754">
        <v>153.34300000000002</v>
      </c>
      <c r="G61" s="755">
        <v>32.697000000000003</v>
      </c>
      <c r="H61" s="756">
        <f t="shared" si="0"/>
        <v>468.36</v>
      </c>
      <c r="I61" s="322"/>
      <c r="J61" s="757"/>
      <c r="K61" s="322"/>
      <c r="L61" s="322"/>
      <c r="M61" s="322"/>
      <c r="N61" s="322"/>
      <c r="O61" s="322"/>
      <c r="P61" s="322"/>
      <c r="Q61" s="322"/>
      <c r="R61" s="322"/>
      <c r="S61" s="322"/>
      <c r="T61" s="322"/>
      <c r="U61" s="322"/>
      <c r="V61" s="322"/>
      <c r="W61" s="322"/>
      <c r="X61" s="322"/>
      <c r="Y61" s="322"/>
      <c r="Z61" s="322"/>
      <c r="AA61" s="322"/>
      <c r="AB61" s="322"/>
      <c r="AC61" s="322"/>
    </row>
    <row r="62" spans="1:29">
      <c r="A62" s="801"/>
      <c r="B62" s="1558" t="s">
        <v>466</v>
      </c>
      <c r="C62" s="1559"/>
      <c r="D62" s="1559"/>
      <c r="E62" s="807">
        <v>269.95699999999999</v>
      </c>
      <c r="F62" s="758">
        <v>183.03700000000001</v>
      </c>
      <c r="G62" s="759">
        <v>27.114000000000001</v>
      </c>
      <c r="H62" s="760">
        <f t="shared" si="0"/>
        <v>480.108</v>
      </c>
      <c r="I62" s="749"/>
      <c r="J62" s="757"/>
      <c r="K62" s="749"/>
      <c r="L62" s="749"/>
      <c r="M62" s="749"/>
      <c r="N62" s="749"/>
      <c r="O62" s="749"/>
      <c r="P62" s="749"/>
      <c r="Q62" s="749"/>
      <c r="R62" s="749"/>
      <c r="S62" s="749"/>
      <c r="T62" s="749"/>
      <c r="U62" s="749"/>
      <c r="V62" s="749"/>
      <c r="W62" s="749"/>
      <c r="X62" s="749"/>
      <c r="Y62" s="749"/>
      <c r="Z62" s="749"/>
      <c r="AA62" s="749"/>
      <c r="AB62" s="749"/>
      <c r="AC62" s="749"/>
    </row>
    <row r="63" spans="1:29">
      <c r="A63" s="792"/>
      <c r="B63" s="1560" t="s">
        <v>467</v>
      </c>
      <c r="C63" s="1561"/>
      <c r="D63" s="1561"/>
      <c r="E63" s="808">
        <v>-4.4989999999999997</v>
      </c>
      <c r="F63" s="762">
        <v>-41.354999999999997</v>
      </c>
      <c r="G63" s="763">
        <v>5.3710000000000004</v>
      </c>
      <c r="H63" s="764">
        <f t="shared" si="0"/>
        <v>-40.482999999999997</v>
      </c>
      <c r="I63" s="749"/>
      <c r="J63" s="757"/>
      <c r="K63" s="749"/>
      <c r="L63" s="749"/>
      <c r="M63" s="749"/>
      <c r="N63" s="749"/>
      <c r="O63" s="749"/>
      <c r="P63" s="749"/>
      <c r="Q63" s="749"/>
      <c r="R63" s="749"/>
      <c r="S63" s="749"/>
      <c r="T63" s="749"/>
      <c r="U63" s="749"/>
      <c r="V63" s="749"/>
      <c r="W63" s="749"/>
      <c r="X63" s="749"/>
      <c r="Y63" s="749"/>
      <c r="Z63" s="749"/>
      <c r="AA63" s="749"/>
      <c r="AB63" s="749"/>
      <c r="AC63" s="749"/>
    </row>
    <row r="64" spans="1:29" ht="15" thickBot="1">
      <c r="A64" s="802"/>
      <c r="B64" s="1562" t="s">
        <v>468</v>
      </c>
      <c r="C64" s="1563"/>
      <c r="D64" s="1563"/>
      <c r="E64" s="810">
        <v>16.861999999999998</v>
      </c>
      <c r="F64" s="768">
        <v>11.661</v>
      </c>
      <c r="G64" s="769">
        <v>0.21199999999999999</v>
      </c>
      <c r="H64" s="770">
        <f t="shared" si="0"/>
        <v>28.734999999999996</v>
      </c>
      <c r="I64" s="749"/>
      <c r="J64" s="757"/>
      <c r="K64" s="749"/>
      <c r="L64" s="749"/>
      <c r="M64" s="749"/>
      <c r="N64" s="749"/>
      <c r="O64" s="749"/>
      <c r="P64" s="749"/>
      <c r="Q64" s="749"/>
      <c r="R64" s="749"/>
      <c r="S64" s="749"/>
      <c r="T64" s="749"/>
      <c r="U64" s="749"/>
      <c r="V64" s="749"/>
      <c r="W64" s="749"/>
      <c r="X64" s="749"/>
      <c r="Y64" s="749"/>
      <c r="Z64" s="749"/>
      <c r="AA64" s="749"/>
      <c r="AB64" s="749"/>
      <c r="AC64" s="749"/>
    </row>
    <row r="65" spans="1:29" ht="15" thickBot="1">
      <c r="A65" s="1564" t="s">
        <v>469</v>
      </c>
      <c r="B65" s="1565"/>
      <c r="C65" s="1565"/>
      <c r="D65" s="1565"/>
      <c r="E65" s="806">
        <v>581.58100000000002</v>
      </c>
      <c r="F65" s="754">
        <v>317.60100000000006</v>
      </c>
      <c r="G65" s="755">
        <v>83.426000000000016</v>
      </c>
      <c r="H65" s="756">
        <f t="shared" si="0"/>
        <v>982.60800000000006</v>
      </c>
      <c r="I65" s="322"/>
      <c r="J65" s="757"/>
      <c r="K65" s="322"/>
      <c r="L65" s="322"/>
      <c r="M65" s="322"/>
      <c r="N65" s="322"/>
      <c r="O65" s="322"/>
      <c r="P65" s="322"/>
      <c r="Q65" s="322"/>
      <c r="R65" s="322"/>
      <c r="S65" s="322"/>
      <c r="T65" s="322"/>
      <c r="U65" s="322"/>
      <c r="V65" s="322"/>
      <c r="W65" s="322"/>
      <c r="X65" s="322"/>
      <c r="Y65" s="322"/>
      <c r="Z65" s="322"/>
      <c r="AA65" s="322"/>
      <c r="AB65" s="322"/>
      <c r="AC65" s="322"/>
    </row>
    <row r="66" spans="1:29" ht="15" customHeight="1">
      <c r="A66" s="795"/>
      <c r="B66" s="1566" t="s">
        <v>470</v>
      </c>
      <c r="C66" s="1567"/>
      <c r="D66" s="1567"/>
      <c r="E66" s="807">
        <v>33.194000000000003</v>
      </c>
      <c r="F66" s="758">
        <v>22.998000000000001</v>
      </c>
      <c r="G66" s="759">
        <v>8.5939999999999994</v>
      </c>
      <c r="H66" s="760">
        <f t="shared" si="0"/>
        <v>64.786000000000001</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ht="15" customHeight="1">
      <c r="A67" s="792"/>
      <c r="B67" s="1568" t="s">
        <v>471</v>
      </c>
      <c r="C67" s="1569"/>
      <c r="D67" s="1569"/>
      <c r="E67" s="808">
        <v>0.38700000000000001</v>
      </c>
      <c r="F67" s="762">
        <v>13.395</v>
      </c>
      <c r="G67" s="763">
        <v>0</v>
      </c>
      <c r="H67" s="764">
        <f t="shared" si="0"/>
        <v>13.782</v>
      </c>
      <c r="I67" s="749"/>
      <c r="J67" s="757"/>
      <c r="K67" s="749"/>
      <c r="L67" s="749"/>
      <c r="M67" s="749"/>
      <c r="N67" s="749"/>
      <c r="O67" s="749"/>
      <c r="P67" s="749"/>
      <c r="Q67" s="749"/>
      <c r="R67" s="749"/>
      <c r="S67" s="749"/>
      <c r="T67" s="749"/>
      <c r="U67" s="749"/>
      <c r="V67" s="749"/>
      <c r="W67" s="749"/>
      <c r="X67" s="749"/>
      <c r="Y67" s="749"/>
      <c r="Z67" s="749"/>
      <c r="AA67" s="749"/>
      <c r="AB67" s="749"/>
      <c r="AC67" s="749"/>
    </row>
    <row r="68" spans="1:29">
      <c r="A68" s="792"/>
      <c r="B68" s="1560" t="s">
        <v>472</v>
      </c>
      <c r="C68" s="1561"/>
      <c r="D68" s="1561"/>
      <c r="E68" s="808">
        <v>15.297000000000001</v>
      </c>
      <c r="F68" s="762">
        <v>77.352000000000004</v>
      </c>
      <c r="G68" s="763">
        <v>32.701999999999998</v>
      </c>
      <c r="H68" s="764">
        <f t="shared" si="0"/>
        <v>125.351</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customHeight="1">
      <c r="A69" s="792"/>
      <c r="B69" s="1568" t="s">
        <v>473</v>
      </c>
      <c r="C69" s="1569"/>
      <c r="D69" s="1569"/>
      <c r="E69" s="808">
        <v>242.46</v>
      </c>
      <c r="F69" s="762">
        <v>135.01400000000001</v>
      </c>
      <c r="G69" s="763">
        <v>12.932</v>
      </c>
      <c r="H69" s="764">
        <f t="shared" si="0"/>
        <v>390.40600000000006</v>
      </c>
      <c r="I69" s="749"/>
      <c r="J69" s="757"/>
      <c r="K69" s="749"/>
      <c r="L69" s="749"/>
      <c r="M69" s="749"/>
      <c r="N69" s="749"/>
      <c r="O69" s="749"/>
      <c r="P69" s="749"/>
      <c r="Q69" s="749"/>
      <c r="R69" s="749"/>
      <c r="S69" s="749"/>
      <c r="T69" s="749"/>
      <c r="U69" s="749"/>
      <c r="V69" s="749"/>
      <c r="W69" s="749"/>
      <c r="X69" s="749"/>
      <c r="Y69" s="749"/>
      <c r="Z69" s="749"/>
      <c r="AA69" s="749"/>
      <c r="AB69" s="749"/>
      <c r="AC69" s="749"/>
    </row>
    <row r="70" spans="1:29">
      <c r="A70" s="792"/>
      <c r="B70" s="1560" t="s">
        <v>474</v>
      </c>
      <c r="C70" s="1561"/>
      <c r="D70" s="1561"/>
      <c r="E70" s="808">
        <v>10.068</v>
      </c>
      <c r="F70" s="762">
        <v>1.9610000000000001</v>
      </c>
      <c r="G70" s="763">
        <v>0.124</v>
      </c>
      <c r="H70" s="764">
        <f t="shared" si="0"/>
        <v>12.153</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c r="A71" s="792"/>
      <c r="B71" s="1560" t="s">
        <v>475</v>
      </c>
      <c r="C71" s="1561"/>
      <c r="D71" s="1561"/>
      <c r="E71" s="808">
        <v>176.71799999999999</v>
      </c>
      <c r="F71" s="762">
        <v>42.162999999999997</v>
      </c>
      <c r="G71" s="763">
        <v>14.903</v>
      </c>
      <c r="H71" s="764">
        <f t="shared" ref="H71:H94" si="1">E71+F71+G71</f>
        <v>233.78399999999996</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ht="15" customHeight="1">
      <c r="A72" s="792"/>
      <c r="B72" s="1568" t="s">
        <v>476</v>
      </c>
      <c r="C72" s="1569"/>
      <c r="D72" s="1569"/>
      <c r="E72" s="808">
        <v>103.45699999999999</v>
      </c>
      <c r="F72" s="762">
        <v>24.521000000000001</v>
      </c>
      <c r="G72" s="763">
        <v>14.162000000000001</v>
      </c>
      <c r="H72" s="764">
        <f t="shared" si="1"/>
        <v>142.13999999999999</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ht="15" thickBot="1">
      <c r="A73" s="794"/>
      <c r="B73" s="1556" t="s">
        <v>477</v>
      </c>
      <c r="C73" s="1557"/>
      <c r="D73" s="1557"/>
      <c r="E73" s="810">
        <v>0</v>
      </c>
      <c r="F73" s="768">
        <v>0.19700000000000001</v>
      </c>
      <c r="G73" s="769">
        <v>8.9999999999999993E-3</v>
      </c>
      <c r="H73" s="770">
        <f t="shared" si="1"/>
        <v>0.20600000000000002</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ht="27" customHeight="1" thickBot="1">
      <c r="A74" s="1546" t="s">
        <v>478</v>
      </c>
      <c r="B74" s="1547"/>
      <c r="C74" s="1547"/>
      <c r="D74" s="1548"/>
      <c r="E74" s="806">
        <v>-2469.9989999999998</v>
      </c>
      <c r="F74" s="754">
        <v>-521.77600000000007</v>
      </c>
      <c r="G74" s="778">
        <v>-76.488999999999976</v>
      </c>
      <c r="H74" s="756">
        <f t="shared" si="1"/>
        <v>-3068.2639999999997</v>
      </c>
      <c r="I74" s="322"/>
      <c r="J74" s="757"/>
      <c r="K74" s="322"/>
      <c r="L74" s="322"/>
      <c r="M74" s="322"/>
      <c r="N74" s="322"/>
      <c r="O74" s="322"/>
      <c r="P74" s="322"/>
      <c r="Q74" s="322"/>
      <c r="R74" s="322"/>
      <c r="S74" s="322"/>
      <c r="T74" s="322"/>
      <c r="U74" s="322"/>
      <c r="V74" s="322"/>
      <c r="W74" s="322"/>
      <c r="X74" s="322"/>
      <c r="Y74" s="322"/>
      <c r="Z74" s="322"/>
      <c r="AA74" s="322"/>
      <c r="AB74" s="322"/>
      <c r="AC74" s="322"/>
    </row>
    <row r="75" spans="1:29" ht="15" customHeight="1">
      <c r="A75" s="800"/>
      <c r="B75" s="1549" t="s">
        <v>479</v>
      </c>
      <c r="C75" s="1550"/>
      <c r="D75" s="1550"/>
      <c r="E75" s="807">
        <v>-4329.6390000000001</v>
      </c>
      <c r="F75" s="758">
        <v>-984.38800000000003</v>
      </c>
      <c r="G75" s="779">
        <v>-397.70299999999997</v>
      </c>
      <c r="H75" s="760">
        <f t="shared" si="1"/>
        <v>-5711.73</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23.25" customHeight="1">
      <c r="A76" s="798"/>
      <c r="B76" s="761"/>
      <c r="C76" s="1551" t="s">
        <v>480</v>
      </c>
      <c r="D76" s="1535"/>
      <c r="E76" s="808">
        <v>-4304.5640000000003</v>
      </c>
      <c r="F76" s="762">
        <v>-971.08</v>
      </c>
      <c r="G76" s="780">
        <v>-392.44600000000003</v>
      </c>
      <c r="H76" s="764">
        <f t="shared" si="1"/>
        <v>-5668.09</v>
      </c>
      <c r="I76" s="749"/>
      <c r="J76" s="757"/>
      <c r="K76" s="749"/>
      <c r="L76" s="749"/>
      <c r="M76" s="749"/>
      <c r="N76" s="749"/>
      <c r="O76" s="749"/>
      <c r="P76" s="749"/>
      <c r="Q76" s="749"/>
      <c r="R76" s="749"/>
      <c r="S76" s="749"/>
      <c r="T76" s="749"/>
      <c r="U76" s="749"/>
      <c r="V76" s="749"/>
      <c r="W76" s="749"/>
      <c r="X76" s="749"/>
      <c r="Y76" s="749"/>
      <c r="Z76" s="749"/>
      <c r="AA76" s="749"/>
      <c r="AB76" s="749"/>
      <c r="AC76" s="749"/>
    </row>
    <row r="77" spans="1:29" ht="26.25" customHeight="1">
      <c r="A77" s="798"/>
      <c r="B77" s="761"/>
      <c r="C77" s="1551" t="s">
        <v>481</v>
      </c>
      <c r="D77" s="1535"/>
      <c r="E77" s="808">
        <v>-25.074999999999999</v>
      </c>
      <c r="F77" s="762">
        <v>-13.308</v>
      </c>
      <c r="G77" s="780">
        <v>-5.2569999999999997</v>
      </c>
      <c r="H77" s="764">
        <f t="shared" si="1"/>
        <v>-43.639999999999993</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5.5" customHeight="1">
      <c r="A78" s="798"/>
      <c r="B78" s="1551" t="s">
        <v>482</v>
      </c>
      <c r="C78" s="1551"/>
      <c r="D78" s="1535"/>
      <c r="E78" s="808">
        <v>1859.64</v>
      </c>
      <c r="F78" s="762">
        <v>462.61200000000002</v>
      </c>
      <c r="G78" s="777">
        <v>321.214</v>
      </c>
      <c r="H78" s="764">
        <f t="shared" si="1"/>
        <v>2643.4659999999999</v>
      </c>
      <c r="I78" s="749"/>
      <c r="J78" s="757"/>
      <c r="K78" s="749"/>
      <c r="L78" s="749"/>
      <c r="M78" s="749"/>
      <c r="N78" s="749"/>
      <c r="O78" s="749"/>
      <c r="P78" s="749"/>
      <c r="Q78" s="749"/>
      <c r="R78" s="749"/>
      <c r="S78" s="749"/>
      <c r="T78" s="749"/>
      <c r="U78" s="749"/>
      <c r="V78" s="749"/>
      <c r="W78" s="749"/>
      <c r="X78" s="749"/>
      <c r="Y78" s="749"/>
      <c r="Z78" s="749"/>
      <c r="AA78" s="749"/>
      <c r="AB78" s="749"/>
      <c r="AC78" s="749"/>
    </row>
    <row r="79" spans="1:29" ht="28.5" customHeight="1">
      <c r="A79" s="798"/>
      <c r="B79" s="761"/>
      <c r="C79" s="1551" t="s">
        <v>483</v>
      </c>
      <c r="D79" s="1535"/>
      <c r="E79" s="808">
        <v>1834.9780000000001</v>
      </c>
      <c r="F79" s="762">
        <v>451.18799999999999</v>
      </c>
      <c r="G79" s="763">
        <v>311.21800000000002</v>
      </c>
      <c r="H79" s="764">
        <f t="shared" si="1"/>
        <v>2597.384</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5.5" customHeight="1" thickBot="1">
      <c r="A80" s="798"/>
      <c r="B80" s="761"/>
      <c r="C80" s="1551" t="s">
        <v>484</v>
      </c>
      <c r="D80" s="1535"/>
      <c r="E80" s="808">
        <v>24.661999999999999</v>
      </c>
      <c r="F80" s="762">
        <v>11.423999999999999</v>
      </c>
      <c r="G80" s="763">
        <v>9.9960000000000004</v>
      </c>
      <c r="H80" s="764">
        <f t="shared" si="1"/>
        <v>46.082000000000001</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15.75" customHeight="1" thickBot="1">
      <c r="A81" s="1546" t="s">
        <v>486</v>
      </c>
      <c r="B81" s="1547"/>
      <c r="C81" s="1547"/>
      <c r="D81" s="1548"/>
      <c r="E81" s="806">
        <v>-329.79499999999996</v>
      </c>
      <c r="F81" s="754">
        <v>-194.79000000000002</v>
      </c>
      <c r="G81" s="755">
        <v>-145.13300000000001</v>
      </c>
      <c r="H81" s="756">
        <f t="shared" si="1"/>
        <v>-669.71800000000007</v>
      </c>
      <c r="I81" s="322"/>
      <c r="J81" s="757"/>
      <c r="K81" s="322"/>
      <c r="L81" s="322"/>
      <c r="M81" s="322"/>
      <c r="N81" s="322"/>
      <c r="O81" s="322"/>
      <c r="P81" s="322"/>
      <c r="Q81" s="322"/>
      <c r="R81" s="322"/>
      <c r="S81" s="322"/>
      <c r="T81" s="322"/>
      <c r="U81" s="322"/>
      <c r="V81" s="322"/>
      <c r="W81" s="322"/>
      <c r="X81" s="322"/>
      <c r="Y81" s="322"/>
      <c r="Z81" s="322"/>
      <c r="AA81" s="322"/>
      <c r="AB81" s="322"/>
      <c r="AC81" s="322"/>
    </row>
    <row r="82" spans="1:29" ht="30" customHeight="1">
      <c r="A82" s="803"/>
      <c r="B82" s="1552" t="s">
        <v>487</v>
      </c>
      <c r="C82" s="1552"/>
      <c r="D82" s="1553"/>
      <c r="E82" s="812">
        <v>-520.827</v>
      </c>
      <c r="F82" s="781">
        <v>-258.41800000000001</v>
      </c>
      <c r="G82" s="782">
        <v>-146.15100000000001</v>
      </c>
      <c r="H82" s="783">
        <f t="shared" si="1"/>
        <v>-925.39599999999996</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30" customHeight="1" thickBot="1">
      <c r="A83" s="804"/>
      <c r="B83" s="1554" t="s">
        <v>631</v>
      </c>
      <c r="C83" s="1555"/>
      <c r="D83" s="1555"/>
      <c r="E83" s="813">
        <v>191.03200000000001</v>
      </c>
      <c r="F83" s="784">
        <v>63.628</v>
      </c>
      <c r="G83" s="785">
        <v>1.018</v>
      </c>
      <c r="H83" s="786">
        <f t="shared" si="1"/>
        <v>255.67800000000003</v>
      </c>
      <c r="I83" s="749"/>
      <c r="J83" s="757"/>
      <c r="K83" s="749"/>
      <c r="L83" s="749"/>
      <c r="M83" s="749"/>
      <c r="N83" s="749"/>
      <c r="O83" s="749"/>
      <c r="P83" s="749"/>
      <c r="Q83" s="749"/>
      <c r="R83" s="749"/>
      <c r="S83" s="749"/>
      <c r="T83" s="749"/>
      <c r="U83" s="749"/>
      <c r="V83" s="749"/>
      <c r="W83" s="749"/>
      <c r="X83" s="749"/>
      <c r="Y83" s="749"/>
      <c r="Z83" s="749"/>
      <c r="AA83" s="749"/>
      <c r="AB83" s="749"/>
      <c r="AC83" s="749"/>
    </row>
    <row r="84" spans="1:29" ht="15" thickBot="1">
      <c r="A84" s="1544" t="s">
        <v>489</v>
      </c>
      <c r="B84" s="1545"/>
      <c r="C84" s="1545"/>
      <c r="D84" s="1545"/>
      <c r="E84" s="806">
        <v>-1660.5730000000001</v>
      </c>
      <c r="F84" s="754">
        <v>-1155.7809999999999</v>
      </c>
      <c r="G84" s="755">
        <v>-328.19600000000003</v>
      </c>
      <c r="H84" s="756">
        <f t="shared" si="1"/>
        <v>-3144.55</v>
      </c>
      <c r="I84" s="322"/>
      <c r="J84" s="757"/>
      <c r="K84" s="322"/>
      <c r="L84" s="322"/>
      <c r="M84" s="322"/>
      <c r="N84" s="322"/>
      <c r="O84" s="322"/>
      <c r="P84" s="322"/>
      <c r="Q84" s="322"/>
      <c r="R84" s="322"/>
      <c r="S84" s="322"/>
      <c r="T84" s="322"/>
      <c r="U84" s="322"/>
      <c r="V84" s="322"/>
      <c r="W84" s="322"/>
      <c r="X84" s="322"/>
      <c r="Y84" s="322"/>
      <c r="Z84" s="322"/>
      <c r="AA84" s="322"/>
      <c r="AB84" s="322"/>
      <c r="AC84" s="322"/>
    </row>
    <row r="85" spans="1:29" ht="15" thickBot="1">
      <c r="A85" s="796" t="s">
        <v>490</v>
      </c>
      <c r="B85" s="772"/>
      <c r="C85" s="772"/>
      <c r="D85" s="773"/>
      <c r="E85" s="806">
        <v>-353.51400000000001</v>
      </c>
      <c r="F85" s="754">
        <v>-300.52199999999999</v>
      </c>
      <c r="G85" s="755">
        <v>-62.517000000000003</v>
      </c>
      <c r="H85" s="756">
        <f t="shared" si="1"/>
        <v>-716.55300000000011</v>
      </c>
      <c r="I85" s="322"/>
      <c r="J85" s="757"/>
      <c r="K85" s="322"/>
      <c r="L85" s="322"/>
      <c r="M85" s="322"/>
      <c r="N85" s="322"/>
      <c r="O85" s="322"/>
      <c r="P85" s="322"/>
      <c r="Q85" s="322"/>
      <c r="R85" s="322"/>
      <c r="S85" s="322"/>
      <c r="T85" s="322"/>
      <c r="U85" s="322"/>
      <c r="V85" s="322"/>
      <c r="W85" s="322"/>
      <c r="X85" s="322"/>
      <c r="Y85" s="322"/>
      <c r="Z85" s="322"/>
      <c r="AA85" s="322"/>
      <c r="AB85" s="322"/>
      <c r="AC85" s="322"/>
    </row>
    <row r="86" spans="1:29" ht="15" thickBot="1">
      <c r="A86" s="1544" t="s">
        <v>491</v>
      </c>
      <c r="B86" s="1545"/>
      <c r="C86" s="1545"/>
      <c r="D86" s="1545"/>
      <c r="E86" s="806">
        <v>-2179.848</v>
      </c>
      <c r="F86" s="754">
        <v>-1494.4749999999999</v>
      </c>
      <c r="G86" s="787">
        <v>-410.40899999999993</v>
      </c>
      <c r="H86" s="756">
        <f t="shared" si="1"/>
        <v>-4084.732</v>
      </c>
      <c r="I86" s="322"/>
      <c r="J86" s="757"/>
      <c r="K86" s="322"/>
      <c r="L86" s="322"/>
      <c r="M86" s="322"/>
      <c r="N86" s="322"/>
      <c r="O86" s="322"/>
      <c r="P86" s="322"/>
      <c r="Q86" s="322"/>
      <c r="R86" s="322"/>
      <c r="S86" s="322"/>
      <c r="T86" s="322"/>
      <c r="U86" s="322"/>
      <c r="V86" s="322"/>
      <c r="W86" s="322"/>
      <c r="X86" s="322"/>
      <c r="Y86" s="322"/>
      <c r="Z86" s="322"/>
      <c r="AA86" s="322"/>
      <c r="AB86" s="322"/>
      <c r="AC86" s="322"/>
    </row>
    <row r="87" spans="1:29">
      <c r="A87" s="803"/>
      <c r="B87" s="1531" t="s">
        <v>516</v>
      </c>
      <c r="C87" s="1532"/>
      <c r="D87" s="1532"/>
      <c r="E87" s="807">
        <v>-1168.5519999999999</v>
      </c>
      <c r="F87" s="758">
        <v>-1027.4159999999999</v>
      </c>
      <c r="G87" s="759">
        <v>-330.71600000000001</v>
      </c>
      <c r="H87" s="760">
        <f t="shared" si="1"/>
        <v>-2526.6839999999997</v>
      </c>
      <c r="I87" s="749"/>
      <c r="J87" s="757"/>
      <c r="K87" s="749"/>
      <c r="L87" s="749"/>
      <c r="M87" s="749"/>
      <c r="N87" s="749"/>
      <c r="O87" s="749"/>
      <c r="P87" s="749"/>
      <c r="Q87" s="749"/>
      <c r="R87" s="749"/>
      <c r="S87" s="749"/>
      <c r="T87" s="749"/>
      <c r="U87" s="749"/>
      <c r="V87" s="749"/>
      <c r="W87" s="749"/>
      <c r="X87" s="749"/>
      <c r="Y87" s="749"/>
      <c r="Z87" s="749"/>
      <c r="AA87" s="749"/>
      <c r="AB87" s="749"/>
      <c r="AC87" s="749"/>
    </row>
    <row r="88" spans="1:29">
      <c r="A88" s="803"/>
      <c r="B88" s="1533" t="s">
        <v>632</v>
      </c>
      <c r="C88" s="1534"/>
      <c r="D88" s="1534"/>
      <c r="E88" s="808">
        <v>-656.98299999999995</v>
      </c>
      <c r="F88" s="762">
        <v>-200.23400000000001</v>
      </c>
      <c r="G88" s="763">
        <v>-53.515000000000001</v>
      </c>
      <c r="H88" s="764">
        <f t="shared" si="1"/>
        <v>-910.73199999999997</v>
      </c>
      <c r="I88" s="749"/>
      <c r="J88" s="757"/>
      <c r="K88" s="749"/>
      <c r="L88" s="749"/>
      <c r="M88" s="749"/>
      <c r="N88" s="749"/>
      <c r="O88" s="749"/>
      <c r="P88" s="749"/>
      <c r="Q88" s="749"/>
      <c r="R88" s="749"/>
      <c r="S88" s="749"/>
      <c r="T88" s="749"/>
      <c r="U88" s="749"/>
      <c r="V88" s="749"/>
      <c r="W88" s="749"/>
      <c r="X88" s="749"/>
      <c r="Y88" s="749"/>
      <c r="Z88" s="749"/>
      <c r="AA88" s="749"/>
      <c r="AB88" s="749"/>
      <c r="AC88" s="749"/>
    </row>
    <row r="89" spans="1:29" ht="15" customHeight="1">
      <c r="A89" s="803"/>
      <c r="B89" s="1535" t="s">
        <v>633</v>
      </c>
      <c r="C89" s="1536"/>
      <c r="D89" s="1536"/>
      <c r="E89" s="808">
        <v>-1E-3</v>
      </c>
      <c r="F89" s="762">
        <v>0</v>
      </c>
      <c r="G89" s="763">
        <v>0</v>
      </c>
      <c r="H89" s="764">
        <f t="shared" si="1"/>
        <v>-1E-3</v>
      </c>
      <c r="I89" s="749"/>
      <c r="J89" s="757"/>
      <c r="K89" s="749"/>
      <c r="L89" s="749"/>
      <c r="M89" s="749"/>
      <c r="N89" s="749"/>
      <c r="O89" s="749"/>
      <c r="P89" s="749"/>
      <c r="Q89" s="749"/>
      <c r="R89" s="749"/>
      <c r="S89" s="749"/>
      <c r="T89" s="749"/>
      <c r="U89" s="749"/>
      <c r="V89" s="749"/>
      <c r="W89" s="749"/>
      <c r="X89" s="749"/>
      <c r="Y89" s="749"/>
      <c r="Z89" s="749"/>
      <c r="AA89" s="749"/>
      <c r="AB89" s="749"/>
      <c r="AC89" s="749"/>
    </row>
    <row r="90" spans="1:29" ht="15" customHeight="1">
      <c r="A90" s="803"/>
      <c r="B90" s="1535" t="s">
        <v>634</v>
      </c>
      <c r="C90" s="1536"/>
      <c r="D90" s="1536"/>
      <c r="E90" s="808">
        <v>-262.62200000000001</v>
      </c>
      <c r="F90" s="762">
        <v>-80.037999999999997</v>
      </c>
      <c r="G90" s="763">
        <v>-8.9770000000000003</v>
      </c>
      <c r="H90" s="764">
        <f t="shared" si="1"/>
        <v>-351.637</v>
      </c>
      <c r="I90" s="749"/>
      <c r="J90" s="757"/>
      <c r="K90" s="749"/>
      <c r="L90" s="749"/>
      <c r="M90" s="749"/>
      <c r="N90" s="749"/>
      <c r="O90" s="749"/>
      <c r="P90" s="749"/>
      <c r="Q90" s="749"/>
      <c r="R90" s="749"/>
      <c r="S90" s="749"/>
      <c r="T90" s="749"/>
      <c r="U90" s="749"/>
      <c r="V90" s="749"/>
      <c r="W90" s="749"/>
      <c r="X90" s="749"/>
      <c r="Y90" s="749"/>
      <c r="Z90" s="749"/>
      <c r="AA90" s="749"/>
      <c r="AB90" s="749"/>
      <c r="AC90" s="749"/>
    </row>
    <row r="91" spans="1:29">
      <c r="A91" s="803"/>
      <c r="B91" s="1533" t="s">
        <v>576</v>
      </c>
      <c r="C91" s="1534"/>
      <c r="D91" s="1534"/>
      <c r="E91" s="808">
        <v>-5.242</v>
      </c>
      <c r="F91" s="762">
        <v>-56.584000000000003</v>
      </c>
      <c r="G91" s="763">
        <v>0</v>
      </c>
      <c r="H91" s="764">
        <f t="shared" si="1"/>
        <v>-61.826000000000001</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c r="A92" s="803"/>
      <c r="B92" s="1533" t="s">
        <v>497</v>
      </c>
      <c r="C92" s="1534"/>
      <c r="D92" s="1534"/>
      <c r="E92" s="808">
        <v>-79.004000000000005</v>
      </c>
      <c r="F92" s="762">
        <v>-112.47499999999999</v>
      </c>
      <c r="G92" s="763">
        <v>-13.228999999999999</v>
      </c>
      <c r="H92" s="764">
        <f t="shared" si="1"/>
        <v>-204.70799999999997</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ht="15" thickBot="1">
      <c r="A93" s="805"/>
      <c r="B93" s="1538" t="s">
        <v>498</v>
      </c>
      <c r="C93" s="1539"/>
      <c r="D93" s="1539"/>
      <c r="E93" s="813">
        <v>-7.444</v>
      </c>
      <c r="F93" s="784">
        <v>-17.728000000000002</v>
      </c>
      <c r="G93" s="785">
        <v>-3.972</v>
      </c>
      <c r="H93" s="786">
        <f t="shared" si="1"/>
        <v>-29.144000000000002</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ht="15" thickBot="1">
      <c r="A94" s="1541" t="s">
        <v>533</v>
      </c>
      <c r="B94" s="1542"/>
      <c r="C94" s="1542"/>
      <c r="D94" s="1543"/>
      <c r="E94" s="814">
        <v>1749.662</v>
      </c>
      <c r="F94" s="791">
        <v>851.17100000000005</v>
      </c>
      <c r="G94" s="790">
        <v>-193.958</v>
      </c>
      <c r="H94" s="788">
        <f t="shared" si="1"/>
        <v>2406.875</v>
      </c>
      <c r="I94" s="322"/>
      <c r="J94" s="757"/>
      <c r="K94" s="322"/>
      <c r="L94" s="322"/>
      <c r="M94" s="322"/>
      <c r="N94" s="322"/>
      <c r="O94" s="322"/>
      <c r="P94" s="322"/>
      <c r="Q94" s="322"/>
      <c r="R94" s="322"/>
      <c r="S94" s="322"/>
      <c r="T94" s="322"/>
      <c r="U94" s="322"/>
      <c r="V94" s="322"/>
      <c r="W94" s="322"/>
      <c r="X94" s="322"/>
      <c r="Y94" s="322"/>
      <c r="Z94" s="322"/>
      <c r="AA94" s="322"/>
      <c r="AB94" s="322"/>
      <c r="AC94" s="322"/>
    </row>
    <row r="95" spans="1:29">
      <c r="A95" s="749"/>
      <c r="B95" s="749"/>
      <c r="C95" s="749"/>
      <c r="D95" s="749"/>
      <c r="E95" s="749"/>
      <c r="F95" s="749"/>
      <c r="G95" s="749"/>
      <c r="H95" s="749"/>
      <c r="I95" s="749"/>
      <c r="J95" s="749"/>
      <c r="K95" s="749"/>
      <c r="L95" s="749"/>
      <c r="M95" s="749"/>
      <c r="N95" s="749"/>
      <c r="O95" s="749"/>
      <c r="P95" s="749"/>
      <c r="Q95" s="749"/>
      <c r="R95" s="749"/>
      <c r="S95" s="749"/>
      <c r="T95" s="749"/>
      <c r="U95" s="749"/>
      <c r="V95" s="749"/>
      <c r="W95" s="749"/>
      <c r="X95" s="749"/>
      <c r="Y95" s="749"/>
      <c r="Z95" s="749"/>
      <c r="AA95" s="749"/>
      <c r="AB95" s="749"/>
      <c r="AC95" s="749"/>
    </row>
    <row r="96" spans="1:29">
      <c r="A96" s="749"/>
      <c r="B96" s="749"/>
      <c r="C96" s="749"/>
      <c r="D96" s="749"/>
      <c r="E96" s="749"/>
      <c r="F96" s="749"/>
      <c r="G96" s="749"/>
      <c r="H96" s="749"/>
      <c r="I96" s="749"/>
      <c r="J96" s="749"/>
      <c r="K96" s="749"/>
      <c r="L96" s="749"/>
      <c r="M96" s="749"/>
      <c r="N96" s="749"/>
      <c r="O96" s="749"/>
      <c r="P96" s="749"/>
      <c r="Q96" s="749"/>
      <c r="R96" s="749"/>
      <c r="S96" s="749"/>
      <c r="T96" s="749"/>
      <c r="U96" s="749"/>
      <c r="V96" s="749"/>
      <c r="W96" s="749"/>
      <c r="X96" s="749"/>
      <c r="Y96" s="749"/>
      <c r="Z96" s="749"/>
      <c r="AA96" s="749"/>
      <c r="AB96" s="749"/>
      <c r="AC96" s="749"/>
    </row>
    <row r="97" spans="5:8">
      <c r="E97" s="757"/>
      <c r="F97" s="757"/>
      <c r="G97" s="757"/>
      <c r="H97" s="757"/>
    </row>
  </sheetData>
  <mergeCells count="90">
    <mergeCell ref="B14:D14"/>
    <mergeCell ref="G3:H3"/>
    <mergeCell ref="A4:D5"/>
    <mergeCell ref="E4:H4"/>
    <mergeCell ref="A6:D6"/>
    <mergeCell ref="B7:D7"/>
    <mergeCell ref="C8:D8"/>
    <mergeCell ref="C9:D9"/>
    <mergeCell ref="B10:D10"/>
    <mergeCell ref="C11:D11"/>
    <mergeCell ref="C12:D12"/>
    <mergeCell ref="B13:D13"/>
    <mergeCell ref="C24:D24"/>
    <mergeCell ref="C15:D15"/>
    <mergeCell ref="C16:D16"/>
    <mergeCell ref="C17:D17"/>
    <mergeCell ref="C18:D18"/>
    <mergeCell ref="B19:D19"/>
    <mergeCell ref="C20:D20"/>
    <mergeCell ref="C21:D21"/>
    <mergeCell ref="B22:D22"/>
    <mergeCell ref="C23:D23"/>
    <mergeCell ref="C37:D37"/>
    <mergeCell ref="B26:D26"/>
    <mergeCell ref="A27:D27"/>
    <mergeCell ref="B28:D28"/>
    <mergeCell ref="C29:D29"/>
    <mergeCell ref="C30:D30"/>
    <mergeCell ref="B31:D31"/>
    <mergeCell ref="C32:D32"/>
    <mergeCell ref="B33:D33"/>
    <mergeCell ref="B34:D34"/>
    <mergeCell ref="C35:D35"/>
    <mergeCell ref="C36:D36"/>
    <mergeCell ref="B50:D50"/>
    <mergeCell ref="C38:D38"/>
    <mergeCell ref="C39:D39"/>
    <mergeCell ref="C40:D40"/>
    <mergeCell ref="B41:D41"/>
    <mergeCell ref="C42:D42"/>
    <mergeCell ref="C43:D43"/>
    <mergeCell ref="B44:D44"/>
    <mergeCell ref="C45:D45"/>
    <mergeCell ref="C46:D46"/>
    <mergeCell ref="C47:D47"/>
    <mergeCell ref="A48:D48"/>
    <mergeCell ref="B51:D51"/>
    <mergeCell ref="A52:D52"/>
    <mergeCell ref="B53:D53"/>
    <mergeCell ref="C54:D54"/>
    <mergeCell ref="B55:D55"/>
    <mergeCell ref="B78:D78"/>
    <mergeCell ref="B67:D67"/>
    <mergeCell ref="C56:D56"/>
    <mergeCell ref="C57:D57"/>
    <mergeCell ref="B58:D58"/>
    <mergeCell ref="B59:D59"/>
    <mergeCell ref="A60:D60"/>
    <mergeCell ref="A61:D61"/>
    <mergeCell ref="B62:D62"/>
    <mergeCell ref="B63:D63"/>
    <mergeCell ref="B64:D64"/>
    <mergeCell ref="A65:D65"/>
    <mergeCell ref="B66:D66"/>
    <mergeCell ref="B73:D73"/>
    <mergeCell ref="A74:D74"/>
    <mergeCell ref="B75:D75"/>
    <mergeCell ref="C76:D76"/>
    <mergeCell ref="C77:D77"/>
    <mergeCell ref="B68:D68"/>
    <mergeCell ref="B69:D69"/>
    <mergeCell ref="B70:D70"/>
    <mergeCell ref="B71:D71"/>
    <mergeCell ref="B72:D72"/>
    <mergeCell ref="B93:D93"/>
    <mergeCell ref="A94:D94"/>
    <mergeCell ref="C25:D25"/>
    <mergeCell ref="B87:D87"/>
    <mergeCell ref="B88:D88"/>
    <mergeCell ref="B89:D89"/>
    <mergeCell ref="B90:D90"/>
    <mergeCell ref="B91:D91"/>
    <mergeCell ref="B92:D92"/>
    <mergeCell ref="C80:D80"/>
    <mergeCell ref="A81:D81"/>
    <mergeCell ref="B82:D82"/>
    <mergeCell ref="B83:D83"/>
    <mergeCell ref="A84:D84"/>
    <mergeCell ref="A86:D86"/>
    <mergeCell ref="C79:D79"/>
  </mergeCells>
  <pageMargins left="0.25" right="0.25" top="0.75" bottom="0.75" header="0.3" footer="0.3"/>
  <pageSetup paperSize="9" scale="5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
  <sheetViews>
    <sheetView topLeftCell="A70" zoomScale="80" zoomScaleNormal="80" workbookViewId="0">
      <selection activeCell="A103" sqref="A103:XFD103"/>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637</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13625.754000000001</v>
      </c>
      <c r="F6" s="754">
        <v>5681.9809999999998</v>
      </c>
      <c r="G6" s="755">
        <v>908.55200000000002</v>
      </c>
      <c r="H6" s="756">
        <v>20216.287</v>
      </c>
      <c r="J6" s="757"/>
    </row>
    <row r="7" spans="1:10">
      <c r="A7" s="792"/>
      <c r="B7" s="1579" t="s">
        <v>582</v>
      </c>
      <c r="C7" s="1601"/>
      <c r="D7" s="1601"/>
      <c r="E7" s="807">
        <v>5626.3320000000003</v>
      </c>
      <c r="F7" s="758">
        <v>2403.326</v>
      </c>
      <c r="G7" s="759">
        <v>413.41199999999998</v>
      </c>
      <c r="H7" s="760">
        <v>8443.07</v>
      </c>
      <c r="J7" s="757"/>
    </row>
    <row r="8" spans="1:10">
      <c r="A8" s="792"/>
      <c r="B8" s="761"/>
      <c r="C8" s="1576" t="s">
        <v>583</v>
      </c>
      <c r="D8" s="1533"/>
      <c r="E8" s="808">
        <v>5587.4430000000002</v>
      </c>
      <c r="F8" s="762">
        <v>2374.4850000000001</v>
      </c>
      <c r="G8" s="763">
        <v>413.41199999999998</v>
      </c>
      <c r="H8" s="764">
        <v>8375.34</v>
      </c>
      <c r="J8" s="757"/>
    </row>
    <row r="9" spans="1:10">
      <c r="A9" s="792"/>
      <c r="B9" s="761"/>
      <c r="C9" s="1576" t="s">
        <v>584</v>
      </c>
      <c r="D9" s="1533"/>
      <c r="E9" s="808">
        <v>38.889000000000003</v>
      </c>
      <c r="F9" s="762">
        <v>28.841000000000001</v>
      </c>
      <c r="G9" s="763">
        <v>0</v>
      </c>
      <c r="H9" s="764">
        <v>67.73</v>
      </c>
      <c r="J9" s="757"/>
    </row>
    <row r="10" spans="1:10">
      <c r="A10" s="792"/>
      <c r="B10" s="1576" t="s">
        <v>585</v>
      </c>
      <c r="C10" s="1576"/>
      <c r="D10" s="1533"/>
      <c r="E10" s="808">
        <v>963.84199999999998</v>
      </c>
      <c r="F10" s="762">
        <v>546.48599999999999</v>
      </c>
      <c r="G10" s="763">
        <v>73.367999999999995</v>
      </c>
      <c r="H10" s="764">
        <v>1583.6959999999999</v>
      </c>
      <c r="J10" s="757"/>
    </row>
    <row r="11" spans="1:10">
      <c r="A11" s="792"/>
      <c r="B11" s="761"/>
      <c r="C11" s="1533" t="s">
        <v>586</v>
      </c>
      <c r="D11" s="1534"/>
      <c r="E11" s="808">
        <v>930.053</v>
      </c>
      <c r="F11" s="762">
        <v>538.31899999999996</v>
      </c>
      <c r="G11" s="763">
        <v>73.367999999999995</v>
      </c>
      <c r="H11" s="764">
        <v>1541.74</v>
      </c>
      <c r="J11" s="757"/>
    </row>
    <row r="12" spans="1:10">
      <c r="A12" s="792"/>
      <c r="B12" s="761"/>
      <c r="C12" s="1533" t="s">
        <v>587</v>
      </c>
      <c r="D12" s="1534"/>
      <c r="E12" s="808">
        <v>33.789000000000001</v>
      </c>
      <c r="F12" s="762">
        <v>8.1669999999999998</v>
      </c>
      <c r="G12" s="763">
        <v>0</v>
      </c>
      <c r="H12" s="764">
        <v>41.956000000000003</v>
      </c>
      <c r="J12" s="757"/>
    </row>
    <row r="13" spans="1:10" ht="30" customHeight="1">
      <c r="A13" s="793"/>
      <c r="B13" s="1551" t="s">
        <v>588</v>
      </c>
      <c r="C13" s="1551"/>
      <c r="D13" s="1535"/>
      <c r="E13" s="808">
        <v>6.8259999999999996</v>
      </c>
      <c r="F13" s="762">
        <v>1.494</v>
      </c>
      <c r="G13" s="763">
        <v>1.9390000000000001</v>
      </c>
      <c r="H13" s="764">
        <v>10.259</v>
      </c>
      <c r="J13" s="757"/>
    </row>
    <row r="14" spans="1:10">
      <c r="A14" s="792"/>
      <c r="B14" s="1576" t="s">
        <v>589</v>
      </c>
      <c r="C14" s="1576"/>
      <c r="D14" s="1533"/>
      <c r="E14" s="808">
        <v>916.31299999999999</v>
      </c>
      <c r="F14" s="762">
        <v>415.61099999999999</v>
      </c>
      <c r="G14" s="763">
        <v>45.014000000000003</v>
      </c>
      <c r="H14" s="764">
        <v>1376.9380000000001</v>
      </c>
      <c r="J14" s="757"/>
    </row>
    <row r="15" spans="1:10">
      <c r="A15" s="792"/>
      <c r="B15" s="761"/>
      <c r="C15" s="1533" t="s">
        <v>590</v>
      </c>
      <c r="D15" s="1534"/>
      <c r="E15" s="808">
        <v>658.726</v>
      </c>
      <c r="F15" s="762">
        <v>226.511</v>
      </c>
      <c r="G15" s="763">
        <v>39.744999999999997</v>
      </c>
      <c r="H15" s="764">
        <v>924.98199999999997</v>
      </c>
      <c r="J15" s="757"/>
    </row>
    <row r="16" spans="1:10">
      <c r="A16" s="792"/>
      <c r="B16" s="761"/>
      <c r="C16" s="1533" t="s">
        <v>591</v>
      </c>
      <c r="D16" s="1534"/>
      <c r="E16" s="808">
        <v>250.92599999999999</v>
      </c>
      <c r="F16" s="762">
        <v>170.18</v>
      </c>
      <c r="G16" s="763">
        <v>2.7189999999999999</v>
      </c>
      <c r="H16" s="764">
        <v>423.82499999999999</v>
      </c>
      <c r="J16" s="757"/>
    </row>
    <row r="17" spans="1:10">
      <c r="A17" s="792"/>
      <c r="B17" s="761"/>
      <c r="C17" s="1533" t="s">
        <v>592</v>
      </c>
      <c r="D17" s="1534"/>
      <c r="E17" s="808">
        <v>5.9320000000000004</v>
      </c>
      <c r="F17" s="762">
        <v>0</v>
      </c>
      <c r="G17" s="763">
        <v>0</v>
      </c>
      <c r="H17" s="764">
        <v>5.9320000000000004</v>
      </c>
      <c r="J17" s="757"/>
    </row>
    <row r="18" spans="1:10">
      <c r="A18" s="792"/>
      <c r="B18" s="761"/>
      <c r="C18" s="816" t="s">
        <v>593</v>
      </c>
      <c r="D18" s="817"/>
      <c r="E18" s="808">
        <v>0.316</v>
      </c>
      <c r="F18" s="762">
        <v>0.20699999999999999</v>
      </c>
      <c r="G18" s="763">
        <v>0</v>
      </c>
      <c r="H18" s="764">
        <v>0.52300000000000002</v>
      </c>
      <c r="J18" s="757"/>
    </row>
    <row r="19" spans="1:10" ht="14.25" customHeight="1">
      <c r="A19" s="792"/>
      <c r="B19" s="765"/>
      <c r="C19" s="1560" t="s">
        <v>595</v>
      </c>
      <c r="D19" s="1561"/>
      <c r="E19" s="808">
        <v>0.41299999999999998</v>
      </c>
      <c r="F19" s="762">
        <v>18.713000000000001</v>
      </c>
      <c r="G19" s="763">
        <v>2.5499999999999998</v>
      </c>
      <c r="H19" s="764">
        <v>21.675999999999998</v>
      </c>
      <c r="J19" s="757"/>
    </row>
    <row r="20" spans="1:10">
      <c r="A20" s="792"/>
      <c r="B20" s="1533" t="s">
        <v>596</v>
      </c>
      <c r="C20" s="1534"/>
      <c r="D20" s="1534"/>
      <c r="E20" s="808">
        <v>5506.3590000000004</v>
      </c>
      <c r="F20" s="762">
        <v>1918.03</v>
      </c>
      <c r="G20" s="763">
        <v>337.41699999999997</v>
      </c>
      <c r="H20" s="764">
        <v>7761.8059999999996</v>
      </c>
      <c r="J20" s="757"/>
    </row>
    <row r="21" spans="1:10" ht="15" customHeight="1">
      <c r="A21" s="792"/>
      <c r="B21" s="761"/>
      <c r="C21" s="1590" t="s">
        <v>597</v>
      </c>
      <c r="D21" s="1591"/>
      <c r="E21" s="808">
        <v>11.913</v>
      </c>
      <c r="F21" s="762">
        <v>264.23099999999999</v>
      </c>
      <c r="G21" s="763">
        <v>3.399</v>
      </c>
      <c r="H21" s="764">
        <v>279.54300000000001</v>
      </c>
      <c r="J21" s="757"/>
    </row>
    <row r="22" spans="1:10">
      <c r="A22" s="792"/>
      <c r="B22" s="761"/>
      <c r="C22" s="1533" t="s">
        <v>598</v>
      </c>
      <c r="D22" s="1534"/>
      <c r="E22" s="808">
        <v>5494.4459999999999</v>
      </c>
      <c r="F22" s="762">
        <v>1653.799</v>
      </c>
      <c r="G22" s="763">
        <v>334.01799999999997</v>
      </c>
      <c r="H22" s="764">
        <v>7482.2629999999999</v>
      </c>
      <c r="J22" s="757"/>
    </row>
    <row r="23" spans="1:10">
      <c r="A23" s="792"/>
      <c r="B23" s="1533" t="s">
        <v>599</v>
      </c>
      <c r="C23" s="1534"/>
      <c r="D23" s="1534"/>
      <c r="E23" s="809">
        <v>80.828999999999994</v>
      </c>
      <c r="F23" s="766">
        <v>22.58</v>
      </c>
      <c r="G23" s="767">
        <v>0.35599999999999998</v>
      </c>
      <c r="H23" s="764">
        <v>103.765</v>
      </c>
      <c r="J23" s="757"/>
    </row>
    <row r="24" spans="1:10" ht="15" customHeight="1">
      <c r="A24" s="792"/>
      <c r="B24" s="761"/>
      <c r="C24" s="1592" t="s">
        <v>600</v>
      </c>
      <c r="D24" s="1590"/>
      <c r="E24" s="808">
        <v>20.372</v>
      </c>
      <c r="F24" s="762">
        <v>20.210999999999999</v>
      </c>
      <c r="G24" s="763">
        <v>0</v>
      </c>
      <c r="H24" s="764">
        <v>40.582999999999998</v>
      </c>
      <c r="J24" s="757"/>
    </row>
    <row r="25" spans="1:10" ht="15" customHeight="1">
      <c r="A25" s="792"/>
      <c r="B25" s="761"/>
      <c r="C25" s="1551" t="s">
        <v>601</v>
      </c>
      <c r="D25" s="1535"/>
      <c r="E25" s="808">
        <v>60.313000000000002</v>
      </c>
      <c r="F25" s="762">
        <v>1.337</v>
      </c>
      <c r="G25" s="763">
        <v>0.32900000000000001</v>
      </c>
      <c r="H25" s="764">
        <v>61.978999999999999</v>
      </c>
      <c r="J25" s="757"/>
    </row>
    <row r="26" spans="1:10" ht="15" customHeight="1">
      <c r="A26" s="802"/>
      <c r="B26" s="815"/>
      <c r="C26" s="1602" t="s">
        <v>424</v>
      </c>
      <c r="D26" s="1603"/>
      <c r="E26" s="810">
        <v>0.14399999999999999</v>
      </c>
      <c r="F26" s="768">
        <v>1.032</v>
      </c>
      <c r="G26" s="769">
        <v>2.7E-2</v>
      </c>
      <c r="H26" s="770">
        <v>1.2030000000000001</v>
      </c>
      <c r="J26" s="757"/>
    </row>
    <row r="27" spans="1:10" ht="25.5" customHeight="1" thickBot="1">
      <c r="A27" s="794"/>
      <c r="B27" s="1583" t="s">
        <v>602</v>
      </c>
      <c r="C27" s="1584"/>
      <c r="D27" s="1584"/>
      <c r="E27" s="810">
        <v>525.25300000000004</v>
      </c>
      <c r="F27" s="768">
        <v>374.45400000000001</v>
      </c>
      <c r="G27" s="769">
        <v>37.045999999999999</v>
      </c>
      <c r="H27" s="770">
        <v>936.75300000000004</v>
      </c>
      <c r="J27" s="757"/>
    </row>
    <row r="28" spans="1:10" ht="15" thickBot="1">
      <c r="A28" s="1585" t="s">
        <v>508</v>
      </c>
      <c r="B28" s="1586"/>
      <c r="C28" s="1586"/>
      <c r="D28" s="1587"/>
      <c r="E28" s="806">
        <v>-4804.4719999999998</v>
      </c>
      <c r="F28" s="754">
        <v>-2015.0029999999999</v>
      </c>
      <c r="G28" s="755">
        <v>-313.50900000000001</v>
      </c>
      <c r="H28" s="756">
        <v>-7132.9840000000004</v>
      </c>
      <c r="J28" s="757"/>
    </row>
    <row r="29" spans="1:10">
      <c r="A29" s="795"/>
      <c r="B29" s="1578" t="s">
        <v>603</v>
      </c>
      <c r="C29" s="1578"/>
      <c r="D29" s="1579"/>
      <c r="E29" s="807">
        <v>-514.67700000000002</v>
      </c>
      <c r="F29" s="758">
        <v>-193.773</v>
      </c>
      <c r="G29" s="759">
        <v>-35.539000000000001</v>
      </c>
      <c r="H29" s="760">
        <v>-743.98900000000003</v>
      </c>
      <c r="J29" s="757"/>
    </row>
    <row r="30" spans="1:10">
      <c r="A30" s="792"/>
      <c r="B30" s="761"/>
      <c r="C30" s="1576" t="s">
        <v>604</v>
      </c>
      <c r="D30" s="1533"/>
      <c r="E30" s="808">
        <v>-505.596</v>
      </c>
      <c r="F30" s="762">
        <v>-186.209</v>
      </c>
      <c r="G30" s="763">
        <v>-35.521999999999998</v>
      </c>
      <c r="H30" s="764">
        <v>-727.327</v>
      </c>
      <c r="J30" s="757"/>
    </row>
    <row r="31" spans="1:10">
      <c r="A31" s="792"/>
      <c r="B31" s="761"/>
      <c r="C31" s="1576" t="s">
        <v>605</v>
      </c>
      <c r="D31" s="1533"/>
      <c r="E31" s="808">
        <v>-9.0809999999999995</v>
      </c>
      <c r="F31" s="762">
        <v>-7.5640000000000001</v>
      </c>
      <c r="G31" s="763">
        <v>-1.7000000000000001E-2</v>
      </c>
      <c r="H31" s="764">
        <v>-16.661999999999999</v>
      </c>
      <c r="J31" s="757"/>
    </row>
    <row r="32" spans="1:10">
      <c r="A32" s="792"/>
      <c r="B32" s="1576" t="s">
        <v>606</v>
      </c>
      <c r="C32" s="1576"/>
      <c r="D32" s="1533"/>
      <c r="E32" s="808">
        <v>-11.773</v>
      </c>
      <c r="F32" s="762">
        <v>-9.5630000000000006</v>
      </c>
      <c r="G32" s="762">
        <v>-0.999</v>
      </c>
      <c r="H32" s="764">
        <v>-22.335000000000001</v>
      </c>
      <c r="J32" s="757"/>
    </row>
    <row r="33" spans="1:29">
      <c r="A33" s="792"/>
      <c r="B33" s="761"/>
      <c r="C33" s="1533" t="s">
        <v>607</v>
      </c>
      <c r="D33" s="1534"/>
      <c r="E33" s="808">
        <v>-11.759</v>
      </c>
      <c r="F33" s="762">
        <v>-9.5579999999999998</v>
      </c>
      <c r="G33" s="763">
        <v>-0.999</v>
      </c>
      <c r="H33" s="764">
        <v>-22.315999999999999</v>
      </c>
      <c r="J33" s="757"/>
    </row>
    <row r="34" spans="1:29">
      <c r="A34" s="792"/>
      <c r="B34" s="761"/>
      <c r="C34" s="816" t="s">
        <v>638</v>
      </c>
      <c r="D34" s="817"/>
      <c r="E34" s="808">
        <v>-1.4E-2</v>
      </c>
      <c r="F34" s="762">
        <v>-5.0000000000000001E-3</v>
      </c>
      <c r="G34" s="763">
        <v>0</v>
      </c>
      <c r="H34" s="764">
        <v>-1.9E-2</v>
      </c>
      <c r="J34" s="757"/>
    </row>
    <row r="35" spans="1:29" ht="30" customHeight="1">
      <c r="A35" s="793"/>
      <c r="B35" s="1551" t="s">
        <v>608</v>
      </c>
      <c r="C35" s="1551"/>
      <c r="D35" s="1535"/>
      <c r="E35" s="808">
        <v>-36.371000000000002</v>
      </c>
      <c r="F35" s="762">
        <v>-20.809000000000001</v>
      </c>
      <c r="G35" s="763">
        <v>-3.552</v>
      </c>
      <c r="H35" s="764">
        <v>-60.731999999999999</v>
      </c>
      <c r="J35" s="757"/>
    </row>
    <row r="36" spans="1:29">
      <c r="A36" s="792"/>
      <c r="B36" s="1576" t="s">
        <v>609</v>
      </c>
      <c r="C36" s="1576"/>
      <c r="D36" s="1533"/>
      <c r="E36" s="808">
        <v>-493.05799999999999</v>
      </c>
      <c r="F36" s="762">
        <v>-291.56099999999998</v>
      </c>
      <c r="G36" s="763">
        <v>-72.683999999999997</v>
      </c>
      <c r="H36" s="764">
        <v>-857.303</v>
      </c>
      <c r="J36" s="757"/>
    </row>
    <row r="37" spans="1:29">
      <c r="A37" s="792"/>
      <c r="B37" s="761"/>
      <c r="C37" s="1533" t="s">
        <v>610</v>
      </c>
      <c r="D37" s="1534"/>
      <c r="E37" s="808">
        <v>-0.878</v>
      </c>
      <c r="F37" s="762">
        <v>-0.46899999999999997</v>
      </c>
      <c r="G37" s="763">
        <v>-6.2E-2</v>
      </c>
      <c r="H37" s="764">
        <v>-1.409</v>
      </c>
      <c r="J37" s="757"/>
    </row>
    <row r="38" spans="1:29">
      <c r="A38" s="792"/>
      <c r="B38" s="761"/>
      <c r="C38" s="1533" t="s">
        <v>611</v>
      </c>
      <c r="D38" s="1534"/>
      <c r="E38" s="811">
        <v>-336.27499999999998</v>
      </c>
      <c r="F38" s="771">
        <v>-65.2</v>
      </c>
      <c r="G38" s="771">
        <v>-13.743</v>
      </c>
      <c r="H38" s="764">
        <v>-415.21800000000002</v>
      </c>
      <c r="J38" s="757"/>
    </row>
    <row r="39" spans="1:29">
      <c r="A39" s="792"/>
      <c r="B39" s="761"/>
      <c r="C39" s="1533" t="s">
        <v>612</v>
      </c>
      <c r="D39" s="1534"/>
      <c r="E39" s="808">
        <v>-2.5649999999999999</v>
      </c>
      <c r="F39" s="762">
        <v>-1.8979999999999999</v>
      </c>
      <c r="G39" s="763">
        <v>-0.55000000000000004</v>
      </c>
      <c r="H39" s="764">
        <v>-5.0129999999999999</v>
      </c>
      <c r="J39" s="757"/>
    </row>
    <row r="40" spans="1:29">
      <c r="A40" s="792"/>
      <c r="B40" s="761"/>
      <c r="C40" s="1533" t="s">
        <v>613</v>
      </c>
      <c r="D40" s="1534"/>
      <c r="E40" s="808">
        <v>-71.41</v>
      </c>
      <c r="F40" s="762">
        <v>-88.350999999999999</v>
      </c>
      <c r="G40" s="763">
        <v>-16.306999999999999</v>
      </c>
      <c r="H40" s="764">
        <v>-176.06800000000001</v>
      </c>
      <c r="J40" s="757"/>
    </row>
    <row r="41" spans="1:29">
      <c r="A41" s="792"/>
      <c r="B41" s="761"/>
      <c r="C41" s="1533" t="s">
        <v>614</v>
      </c>
      <c r="D41" s="1534"/>
      <c r="E41" s="808">
        <v>-59.009</v>
      </c>
      <c r="F41" s="762">
        <v>-92.457999999999998</v>
      </c>
      <c r="G41" s="763">
        <v>-22.276</v>
      </c>
      <c r="H41" s="764">
        <v>-173.74299999999999</v>
      </c>
      <c r="J41" s="757"/>
    </row>
    <row r="42" spans="1:29" ht="14.25" customHeight="1">
      <c r="A42" s="792"/>
      <c r="B42" s="761"/>
      <c r="C42" s="1533" t="s">
        <v>615</v>
      </c>
      <c r="D42" s="1534"/>
      <c r="E42" s="808">
        <v>-22.920999999999999</v>
      </c>
      <c r="F42" s="762">
        <v>-43.185000000000002</v>
      </c>
      <c r="G42" s="763">
        <v>-19.745999999999999</v>
      </c>
      <c r="H42" s="764">
        <v>-85.852000000000004</v>
      </c>
      <c r="J42" s="757"/>
    </row>
    <row r="43" spans="1:29">
      <c r="A43" s="792"/>
      <c r="B43" s="1576" t="s">
        <v>442</v>
      </c>
      <c r="C43" s="1576"/>
      <c r="D43" s="1533"/>
      <c r="E43" s="808">
        <v>-3215.694</v>
      </c>
      <c r="F43" s="762">
        <v>-1053.279</v>
      </c>
      <c r="G43" s="763">
        <v>-186.93100000000001</v>
      </c>
      <c r="H43" s="764">
        <v>-4455.9040000000005</v>
      </c>
      <c r="J43" s="757"/>
    </row>
    <row r="44" spans="1:29">
      <c r="A44" s="792"/>
      <c r="B44" s="761"/>
      <c r="C44" s="1580" t="s">
        <v>616</v>
      </c>
      <c r="D44" s="1581"/>
      <c r="E44" s="808">
        <v>-1.7370000000000001</v>
      </c>
      <c r="F44" s="762">
        <v>-0.83899999999999997</v>
      </c>
      <c r="G44" s="763">
        <v>-0.28399999999999997</v>
      </c>
      <c r="H44" s="764">
        <v>-2.86</v>
      </c>
      <c r="I44" s="749"/>
      <c r="J44" s="757"/>
      <c r="K44" s="749"/>
      <c r="L44" s="749"/>
      <c r="M44" s="749"/>
      <c r="N44" s="749"/>
      <c r="O44" s="749"/>
      <c r="P44" s="749"/>
      <c r="Q44" s="749"/>
      <c r="R44" s="749"/>
      <c r="S44" s="749"/>
      <c r="T44" s="749"/>
      <c r="U44" s="749"/>
      <c r="V44" s="749"/>
      <c r="W44" s="749"/>
      <c r="X44" s="749"/>
      <c r="Y44" s="749"/>
      <c r="Z44" s="749"/>
      <c r="AA44" s="749"/>
      <c r="AB44" s="749"/>
      <c r="AC44" s="749"/>
    </row>
    <row r="45" spans="1:29">
      <c r="A45" s="792"/>
      <c r="B45" s="761"/>
      <c r="C45" s="1533" t="s">
        <v>617</v>
      </c>
      <c r="D45" s="1534"/>
      <c r="E45" s="808">
        <v>-3213.9569999999999</v>
      </c>
      <c r="F45" s="762">
        <v>-1052.44</v>
      </c>
      <c r="G45" s="763">
        <v>-186.64699999999999</v>
      </c>
      <c r="H45" s="764">
        <v>-4453.0439999999999</v>
      </c>
      <c r="I45" s="749"/>
      <c r="J45" s="757"/>
      <c r="K45" s="749"/>
      <c r="L45" s="749"/>
      <c r="M45" s="749"/>
      <c r="N45" s="749"/>
      <c r="O45" s="749"/>
      <c r="P45" s="749"/>
      <c r="Q45" s="749"/>
      <c r="R45" s="749"/>
      <c r="S45" s="749"/>
      <c r="T45" s="749"/>
      <c r="U45" s="749"/>
      <c r="V45" s="749"/>
      <c r="W45" s="749"/>
      <c r="X45" s="749"/>
      <c r="Y45" s="749"/>
      <c r="Z45" s="749"/>
      <c r="AA45" s="749"/>
      <c r="AB45" s="749"/>
      <c r="AC45" s="749"/>
    </row>
    <row r="46" spans="1:29">
      <c r="A46" s="792"/>
      <c r="B46" s="1576" t="s">
        <v>618</v>
      </c>
      <c r="C46" s="1576"/>
      <c r="D46" s="1533"/>
      <c r="E46" s="808">
        <v>-532.899</v>
      </c>
      <c r="F46" s="762">
        <v>-446.01799999999997</v>
      </c>
      <c r="G46" s="763">
        <v>-13.804</v>
      </c>
      <c r="H46" s="764">
        <v>-992.721</v>
      </c>
      <c r="I46" s="749"/>
      <c r="J46" s="757"/>
      <c r="K46" s="749"/>
      <c r="L46" s="749"/>
      <c r="M46" s="749"/>
      <c r="N46" s="749"/>
      <c r="O46" s="749"/>
      <c r="P46" s="749"/>
      <c r="Q46" s="749"/>
      <c r="R46" s="749"/>
      <c r="S46" s="749"/>
      <c r="T46" s="749"/>
      <c r="U46" s="749"/>
      <c r="V46" s="749"/>
      <c r="W46" s="749"/>
      <c r="X46" s="749"/>
      <c r="Y46" s="749"/>
      <c r="Z46" s="749"/>
      <c r="AA46" s="749"/>
      <c r="AB46" s="749"/>
      <c r="AC46" s="749"/>
    </row>
    <row r="47" spans="1:29" ht="14.25" customHeight="1">
      <c r="A47" s="792"/>
      <c r="B47" s="761"/>
      <c r="C47" s="1573" t="s">
        <v>619</v>
      </c>
      <c r="D47" s="1582"/>
      <c r="E47" s="808">
        <v>-1.8580000000000001</v>
      </c>
      <c r="F47" s="762">
        <v>-48.179000000000002</v>
      </c>
      <c r="G47" s="763">
        <v>-2.17</v>
      </c>
      <c r="H47" s="764">
        <v>-52.207000000000001</v>
      </c>
      <c r="I47" s="749"/>
      <c r="J47" s="757"/>
      <c r="K47" s="749"/>
      <c r="L47" s="749"/>
      <c r="M47" s="749"/>
      <c r="N47" s="749"/>
      <c r="O47" s="749"/>
      <c r="P47" s="749"/>
      <c r="Q47" s="749"/>
      <c r="R47" s="749"/>
      <c r="S47" s="749"/>
      <c r="T47" s="749"/>
      <c r="U47" s="749"/>
      <c r="V47" s="749"/>
      <c r="W47" s="749"/>
      <c r="X47" s="749"/>
      <c r="Y47" s="749"/>
      <c r="Z47" s="749"/>
      <c r="AA47" s="749"/>
      <c r="AB47" s="749"/>
      <c r="AC47" s="749"/>
    </row>
    <row r="48" spans="1:29" ht="14.25" customHeight="1">
      <c r="A48" s="792"/>
      <c r="B48" s="761"/>
      <c r="C48" s="815" t="s">
        <v>639</v>
      </c>
      <c r="D48" s="818"/>
      <c r="E48" s="808">
        <v>-0.40600000000000003</v>
      </c>
      <c r="F48" s="762">
        <v>-0.14599999999999999</v>
      </c>
      <c r="G48" s="763">
        <v>-4.0000000000000001E-3</v>
      </c>
      <c r="H48" s="764">
        <v>-0.55600000000000005</v>
      </c>
      <c r="I48" s="749"/>
      <c r="J48" s="757"/>
      <c r="K48" s="749"/>
      <c r="L48" s="749"/>
      <c r="M48" s="749"/>
      <c r="N48" s="749"/>
      <c r="O48" s="749"/>
      <c r="P48" s="749"/>
      <c r="Q48" s="749"/>
      <c r="R48" s="749"/>
      <c r="S48" s="749"/>
      <c r="T48" s="749"/>
      <c r="U48" s="749"/>
      <c r="V48" s="749"/>
      <c r="W48" s="749"/>
      <c r="X48" s="749"/>
      <c r="Y48" s="749"/>
      <c r="Z48" s="749"/>
      <c r="AA48" s="749"/>
      <c r="AB48" s="749"/>
      <c r="AC48" s="749"/>
    </row>
    <row r="49" spans="1:29" ht="14.25" customHeight="1">
      <c r="A49" s="792"/>
      <c r="B49" s="761"/>
      <c r="C49" s="1533" t="s">
        <v>620</v>
      </c>
      <c r="D49" s="1534"/>
      <c r="E49" s="808">
        <v>-415.56599999999997</v>
      </c>
      <c r="F49" s="762">
        <v>-379.82</v>
      </c>
      <c r="G49" s="763">
        <v>-7.1630000000000003</v>
      </c>
      <c r="H49" s="764">
        <v>-802.54899999999998</v>
      </c>
      <c r="I49" s="749"/>
      <c r="J49" s="757"/>
      <c r="K49" s="749"/>
      <c r="L49" s="749"/>
      <c r="M49" s="749"/>
      <c r="N49" s="749"/>
      <c r="O49" s="749"/>
      <c r="P49" s="749"/>
      <c r="Q49" s="749"/>
      <c r="R49" s="749"/>
      <c r="S49" s="749"/>
      <c r="T49" s="749"/>
      <c r="U49" s="749"/>
      <c r="V49" s="749"/>
      <c r="W49" s="749"/>
      <c r="X49" s="749"/>
      <c r="Y49" s="749"/>
      <c r="Z49" s="749"/>
      <c r="AA49" s="749"/>
      <c r="AB49" s="749"/>
      <c r="AC49" s="749"/>
    </row>
    <row r="50" spans="1:29" ht="15" thickBot="1">
      <c r="A50" s="792"/>
      <c r="B50" s="761"/>
      <c r="C50" s="1573" t="s">
        <v>621</v>
      </c>
      <c r="D50" s="1582"/>
      <c r="E50" s="810">
        <v>-115.04600000000001</v>
      </c>
      <c r="F50" s="768">
        <v>-17.786999999999999</v>
      </c>
      <c r="G50" s="769">
        <v>-4.4669999999999996</v>
      </c>
      <c r="H50" s="770">
        <v>-137.30000000000001</v>
      </c>
      <c r="I50" s="749"/>
      <c r="J50" s="757"/>
      <c r="K50" s="749"/>
      <c r="L50" s="749"/>
      <c r="M50" s="749"/>
      <c r="N50" s="749"/>
      <c r="O50" s="749"/>
      <c r="P50" s="749"/>
      <c r="Q50" s="749"/>
      <c r="R50" s="749"/>
      <c r="S50" s="749"/>
      <c r="T50" s="749"/>
      <c r="U50" s="749"/>
      <c r="V50" s="749"/>
      <c r="W50" s="749"/>
      <c r="X50" s="749"/>
      <c r="Y50" s="749"/>
      <c r="Z50" s="749"/>
      <c r="AA50" s="749"/>
      <c r="AB50" s="749"/>
      <c r="AC50" s="749"/>
    </row>
    <row r="51" spans="1:29" ht="15" thickBot="1">
      <c r="A51" s="1574" t="s">
        <v>622</v>
      </c>
      <c r="B51" s="1542"/>
      <c r="C51" s="1542"/>
      <c r="D51" s="1543"/>
      <c r="E51" s="806">
        <v>8821.2819999999992</v>
      </c>
      <c r="F51" s="754">
        <v>3666.9780000000001</v>
      </c>
      <c r="G51" s="755">
        <v>595.04300000000001</v>
      </c>
      <c r="H51" s="756">
        <v>13083.303</v>
      </c>
      <c r="I51" s="774"/>
      <c r="J51" s="757"/>
      <c r="K51" s="322"/>
      <c r="L51" s="322"/>
      <c r="M51" s="322"/>
      <c r="N51" s="322"/>
      <c r="O51" s="322"/>
      <c r="P51" s="322"/>
      <c r="Q51" s="322"/>
      <c r="R51" s="322"/>
      <c r="S51" s="322"/>
      <c r="T51" s="322"/>
      <c r="U51" s="322"/>
      <c r="V51" s="322"/>
      <c r="W51" s="322"/>
      <c r="X51" s="322"/>
      <c r="Y51" s="322"/>
      <c r="Z51" s="322"/>
      <c r="AA51" s="322"/>
      <c r="AB51" s="322"/>
      <c r="AC51" s="322"/>
    </row>
    <row r="52" spans="1:29" ht="15" thickBot="1">
      <c r="A52" s="797" t="s">
        <v>623</v>
      </c>
      <c r="B52" s="775"/>
      <c r="C52" s="775"/>
      <c r="D52" s="776"/>
      <c r="E52" s="806">
        <v>3008.779</v>
      </c>
      <c r="F52" s="754">
        <v>916.08699999999999</v>
      </c>
      <c r="G52" s="755">
        <v>192.78100000000001</v>
      </c>
      <c r="H52" s="756">
        <v>4117.6469999999999</v>
      </c>
      <c r="I52" s="322"/>
      <c r="J52" s="757"/>
      <c r="K52" s="322"/>
      <c r="L52" s="322"/>
      <c r="M52" s="322"/>
      <c r="N52" s="322"/>
      <c r="O52" s="322"/>
      <c r="P52" s="322"/>
      <c r="Q52" s="322"/>
      <c r="R52" s="322"/>
      <c r="S52" s="322"/>
      <c r="T52" s="322"/>
      <c r="U52" s="322"/>
      <c r="V52" s="322"/>
      <c r="W52" s="322"/>
      <c r="X52" s="322"/>
      <c r="Y52" s="322"/>
      <c r="Z52" s="322"/>
      <c r="AA52" s="322"/>
      <c r="AB52" s="322"/>
      <c r="AC52" s="322"/>
    </row>
    <row r="53" spans="1:29">
      <c r="A53" s="798"/>
      <c r="B53" s="1578" t="s">
        <v>453</v>
      </c>
      <c r="C53" s="1578"/>
      <c r="D53" s="1579"/>
      <c r="E53" s="807">
        <v>3681.306</v>
      </c>
      <c r="F53" s="758">
        <v>1397.327</v>
      </c>
      <c r="G53" s="759">
        <v>257.20499999999998</v>
      </c>
      <c r="H53" s="760">
        <v>5335.8379999999997</v>
      </c>
      <c r="I53" s="749"/>
      <c r="J53" s="757"/>
      <c r="K53" s="749"/>
      <c r="L53" s="749"/>
      <c r="M53" s="749"/>
      <c r="N53" s="749"/>
      <c r="O53" s="749"/>
      <c r="P53" s="749"/>
      <c r="Q53" s="749"/>
      <c r="R53" s="749"/>
      <c r="S53" s="749"/>
      <c r="T53" s="749"/>
      <c r="U53" s="749"/>
      <c r="V53" s="749"/>
      <c r="W53" s="749"/>
      <c r="X53" s="749"/>
      <c r="Y53" s="749"/>
      <c r="Z53" s="749"/>
      <c r="AA53" s="749"/>
      <c r="AB53" s="749"/>
      <c r="AC53" s="749"/>
    </row>
    <row r="54" spans="1:29" ht="15" thickBot="1">
      <c r="A54" s="799"/>
      <c r="B54" s="1572" t="s">
        <v>454</v>
      </c>
      <c r="C54" s="1572"/>
      <c r="D54" s="1573"/>
      <c r="E54" s="810">
        <v>-672.52700000000004</v>
      </c>
      <c r="F54" s="768">
        <v>-481.24</v>
      </c>
      <c r="G54" s="769">
        <v>-64.424000000000007</v>
      </c>
      <c r="H54" s="770">
        <v>-1218.191</v>
      </c>
      <c r="I54" s="749"/>
      <c r="J54" s="757"/>
      <c r="K54" s="749"/>
      <c r="L54" s="749"/>
      <c r="M54" s="749"/>
      <c r="N54" s="749"/>
      <c r="O54" s="749"/>
      <c r="P54" s="749"/>
      <c r="Q54" s="749"/>
      <c r="R54" s="749"/>
      <c r="S54" s="749"/>
      <c r="T54" s="749"/>
      <c r="U54" s="749"/>
      <c r="V54" s="749"/>
      <c r="W54" s="749"/>
      <c r="X54" s="749"/>
      <c r="Y54" s="749"/>
      <c r="Z54" s="749"/>
      <c r="AA54" s="749"/>
      <c r="AB54" s="749"/>
      <c r="AC54" s="749"/>
    </row>
    <row r="55" spans="1:29" ht="15" thickBot="1">
      <c r="A55" s="1574" t="s">
        <v>624</v>
      </c>
      <c r="B55" s="1542"/>
      <c r="C55" s="1542"/>
      <c r="D55" s="1543"/>
      <c r="E55" s="806">
        <v>15.298</v>
      </c>
      <c r="F55" s="754">
        <v>10.302</v>
      </c>
      <c r="G55" s="755">
        <v>1.2929999999999999</v>
      </c>
      <c r="H55" s="756">
        <v>26.893000000000001</v>
      </c>
      <c r="I55" s="322"/>
      <c r="J55" s="757"/>
      <c r="K55" s="322"/>
      <c r="L55" s="322"/>
      <c r="M55" s="322"/>
      <c r="N55" s="322"/>
      <c r="O55" s="322"/>
      <c r="P55" s="322"/>
      <c r="Q55" s="322"/>
      <c r="R55" s="322"/>
      <c r="S55" s="322"/>
      <c r="T55" s="322"/>
      <c r="U55" s="322"/>
      <c r="V55" s="322"/>
      <c r="W55" s="322"/>
      <c r="X55" s="322"/>
      <c r="Y55" s="322"/>
      <c r="Z55" s="322"/>
      <c r="AA55" s="322"/>
      <c r="AB55" s="322"/>
      <c r="AC55" s="322"/>
    </row>
    <row r="56" spans="1:29" ht="15" customHeight="1">
      <c r="A56" s="800"/>
      <c r="B56" s="1575" t="s">
        <v>625</v>
      </c>
      <c r="C56" s="1575"/>
      <c r="D56" s="1549"/>
      <c r="E56" s="807">
        <v>14.648999999999999</v>
      </c>
      <c r="F56" s="758">
        <v>0.153</v>
      </c>
      <c r="G56" s="759">
        <v>0.98599999999999999</v>
      </c>
      <c r="H56" s="760">
        <v>15.788</v>
      </c>
      <c r="I56" s="749"/>
      <c r="J56" s="757"/>
      <c r="K56" s="749"/>
      <c r="L56" s="749"/>
      <c r="M56" s="749"/>
      <c r="N56" s="749"/>
      <c r="O56" s="749"/>
      <c r="P56" s="749"/>
      <c r="Q56" s="749"/>
      <c r="R56" s="749"/>
      <c r="S56" s="749"/>
      <c r="T56" s="749"/>
      <c r="U56" s="749"/>
      <c r="V56" s="749"/>
      <c r="W56" s="749"/>
      <c r="X56" s="749"/>
      <c r="Y56" s="749"/>
      <c r="Z56" s="749"/>
      <c r="AA56" s="749"/>
      <c r="AB56" s="749"/>
      <c r="AC56" s="749"/>
    </row>
    <row r="57" spans="1:29" ht="15" customHeight="1">
      <c r="A57" s="800"/>
      <c r="B57" s="819"/>
      <c r="C57" s="1535" t="s">
        <v>626</v>
      </c>
      <c r="D57" s="1609"/>
      <c r="E57" s="807">
        <v>0</v>
      </c>
      <c r="F57" s="758">
        <v>1.7000000000000001E-2</v>
      </c>
      <c r="G57" s="759">
        <v>0</v>
      </c>
      <c r="H57" s="760">
        <v>1.7000000000000001E-2</v>
      </c>
      <c r="I57" s="749"/>
      <c r="J57" s="757"/>
      <c r="K57" s="749"/>
      <c r="L57" s="749"/>
      <c r="M57" s="749"/>
      <c r="N57" s="749"/>
      <c r="O57" s="749"/>
      <c r="P57" s="749"/>
      <c r="Q57" s="749"/>
      <c r="R57" s="749"/>
      <c r="S57" s="749"/>
      <c r="T57" s="749"/>
      <c r="U57" s="749"/>
      <c r="V57" s="749"/>
      <c r="W57" s="749"/>
      <c r="X57" s="749"/>
      <c r="Y57" s="749"/>
      <c r="Z57" s="749"/>
      <c r="AA57" s="749"/>
      <c r="AB57" s="749"/>
      <c r="AC57" s="749"/>
    </row>
    <row r="58" spans="1:29">
      <c r="A58" s="798"/>
      <c r="B58" s="761"/>
      <c r="C58" s="1576" t="s">
        <v>627</v>
      </c>
      <c r="D58" s="1533"/>
      <c r="E58" s="808">
        <v>14.648999999999999</v>
      </c>
      <c r="F58" s="762">
        <v>0.13600000000000001</v>
      </c>
      <c r="G58" s="763">
        <v>0.98599999999999999</v>
      </c>
      <c r="H58" s="764">
        <v>15.771000000000001</v>
      </c>
      <c r="I58" s="749"/>
      <c r="J58" s="757"/>
      <c r="K58" s="749"/>
      <c r="L58" s="749"/>
      <c r="M58" s="749"/>
      <c r="N58" s="749"/>
      <c r="O58" s="749"/>
      <c r="P58" s="749"/>
      <c r="Q58" s="749"/>
      <c r="R58" s="749"/>
      <c r="S58" s="749"/>
      <c r="T58" s="749"/>
      <c r="U58" s="749"/>
      <c r="V58" s="749"/>
      <c r="W58" s="749"/>
      <c r="X58" s="749"/>
      <c r="Y58" s="749"/>
      <c r="Z58" s="749"/>
      <c r="AA58" s="749"/>
      <c r="AB58" s="749"/>
      <c r="AC58" s="749"/>
    </row>
    <row r="59" spans="1:29" ht="15" customHeight="1">
      <c r="A59" s="798"/>
      <c r="B59" s="1551" t="s">
        <v>628</v>
      </c>
      <c r="C59" s="1551"/>
      <c r="D59" s="1535"/>
      <c r="E59" s="808">
        <v>-5.1420000000000003</v>
      </c>
      <c r="F59" s="762">
        <v>9.3729999999999993</v>
      </c>
      <c r="G59" s="777">
        <v>0</v>
      </c>
      <c r="H59" s="764">
        <v>4.2309999999999999</v>
      </c>
      <c r="I59" s="749"/>
      <c r="J59" s="757"/>
      <c r="K59" s="749"/>
      <c r="L59" s="749"/>
      <c r="M59" s="749"/>
      <c r="N59" s="749"/>
      <c r="O59" s="749"/>
      <c r="P59" s="749"/>
      <c r="Q59" s="749"/>
      <c r="R59" s="749"/>
      <c r="S59" s="749"/>
      <c r="T59" s="749"/>
      <c r="U59" s="749"/>
      <c r="V59" s="749"/>
      <c r="W59" s="749"/>
      <c r="X59" s="749"/>
      <c r="Y59" s="749"/>
      <c r="Z59" s="749"/>
      <c r="AA59" s="749"/>
      <c r="AB59" s="749"/>
      <c r="AC59" s="749"/>
    </row>
    <row r="60" spans="1:29" ht="27.75" customHeight="1">
      <c r="A60" s="792"/>
      <c r="B60" s="761"/>
      <c r="C60" s="1535" t="s">
        <v>629</v>
      </c>
      <c r="D60" s="1536"/>
      <c r="E60" s="808">
        <v>-5.1420000000000003</v>
      </c>
      <c r="F60" s="762">
        <v>0</v>
      </c>
      <c r="G60" s="763">
        <v>0</v>
      </c>
      <c r="H60" s="764">
        <v>-5.1420000000000003</v>
      </c>
      <c r="I60" s="749"/>
      <c r="J60" s="757"/>
      <c r="K60" s="749"/>
      <c r="L60" s="749"/>
      <c r="M60" s="749"/>
      <c r="N60" s="749"/>
      <c r="O60" s="749"/>
      <c r="P60" s="749"/>
      <c r="Q60" s="749"/>
      <c r="R60" s="749"/>
      <c r="S60" s="749"/>
      <c r="T60" s="749"/>
      <c r="U60" s="749"/>
      <c r="V60" s="749"/>
      <c r="W60" s="749"/>
      <c r="X60" s="749"/>
      <c r="Y60" s="749"/>
      <c r="Z60" s="749"/>
      <c r="AA60" s="749"/>
      <c r="AB60" s="749"/>
      <c r="AC60" s="749"/>
    </row>
    <row r="61" spans="1:29" ht="27" customHeight="1">
      <c r="A61" s="792"/>
      <c r="B61" s="761"/>
      <c r="C61" s="1535" t="s">
        <v>630</v>
      </c>
      <c r="D61" s="1536"/>
      <c r="E61" s="808">
        <v>0</v>
      </c>
      <c r="F61" s="762">
        <v>9.3729999999999993</v>
      </c>
      <c r="G61" s="763">
        <v>0</v>
      </c>
      <c r="H61" s="764">
        <v>9.3729999999999993</v>
      </c>
      <c r="I61" s="749"/>
      <c r="J61" s="757"/>
      <c r="K61" s="749"/>
      <c r="L61" s="749"/>
      <c r="M61" s="749"/>
      <c r="N61" s="749"/>
      <c r="O61" s="749"/>
      <c r="P61" s="749"/>
      <c r="Q61" s="749"/>
      <c r="R61" s="749"/>
      <c r="S61" s="749"/>
      <c r="T61" s="749"/>
      <c r="U61" s="749"/>
      <c r="V61" s="749"/>
      <c r="W61" s="749"/>
      <c r="X61" s="749"/>
      <c r="Y61" s="749"/>
      <c r="Z61" s="749"/>
      <c r="AA61" s="749"/>
      <c r="AB61" s="749"/>
      <c r="AC61" s="749"/>
    </row>
    <row r="62" spans="1:29" ht="15" customHeight="1">
      <c r="A62" s="792"/>
      <c r="B62" s="1551" t="s">
        <v>462</v>
      </c>
      <c r="C62" s="1551"/>
      <c r="D62" s="1535"/>
      <c r="E62" s="808">
        <v>2.5529999999999999</v>
      </c>
      <c r="F62" s="762">
        <v>0.26600000000000001</v>
      </c>
      <c r="G62" s="762">
        <v>0.307</v>
      </c>
      <c r="H62" s="764">
        <v>3.1259999999999999</v>
      </c>
      <c r="I62" s="749"/>
      <c r="J62" s="757"/>
      <c r="K62" s="749"/>
      <c r="L62" s="749"/>
      <c r="M62" s="749"/>
      <c r="N62" s="749"/>
      <c r="O62" s="749"/>
      <c r="P62" s="749"/>
      <c r="Q62" s="749"/>
      <c r="R62" s="749"/>
      <c r="S62" s="749"/>
      <c r="T62" s="749"/>
      <c r="U62" s="749"/>
      <c r="V62" s="749"/>
      <c r="W62" s="749"/>
      <c r="X62" s="749"/>
      <c r="Y62" s="749"/>
      <c r="Z62" s="749"/>
      <c r="AA62" s="749"/>
      <c r="AB62" s="749"/>
      <c r="AC62" s="749"/>
    </row>
    <row r="63" spans="1:29" ht="15.75" customHeight="1" thickBot="1">
      <c r="A63" s="794"/>
      <c r="B63" s="1577" t="s">
        <v>463</v>
      </c>
      <c r="C63" s="1577"/>
      <c r="D63" s="1554"/>
      <c r="E63" s="810">
        <v>3.238</v>
      </c>
      <c r="F63" s="768">
        <v>0.51</v>
      </c>
      <c r="G63" s="769">
        <v>0</v>
      </c>
      <c r="H63" s="770">
        <v>3.7480000000000002</v>
      </c>
      <c r="I63" s="749"/>
      <c r="J63" s="757"/>
      <c r="K63" s="749"/>
      <c r="L63" s="749"/>
      <c r="M63" s="749"/>
      <c r="N63" s="749"/>
      <c r="O63" s="749"/>
      <c r="P63" s="749"/>
      <c r="Q63" s="749"/>
      <c r="R63" s="749"/>
      <c r="S63" s="749"/>
      <c r="T63" s="749"/>
      <c r="U63" s="749"/>
      <c r="V63" s="749"/>
      <c r="W63" s="749"/>
      <c r="X63" s="749"/>
      <c r="Y63" s="749"/>
      <c r="Z63" s="749"/>
      <c r="AA63" s="749"/>
      <c r="AB63" s="749"/>
      <c r="AC63" s="749"/>
    </row>
    <row r="64" spans="1:29" ht="27.75" customHeight="1" thickBot="1">
      <c r="A64" s="1570" t="s">
        <v>643</v>
      </c>
      <c r="B64" s="1571"/>
      <c r="C64" s="1571"/>
      <c r="D64" s="1571"/>
      <c r="E64" s="806">
        <v>0</v>
      </c>
      <c r="F64" s="754">
        <v>0</v>
      </c>
      <c r="G64" s="755">
        <v>0</v>
      </c>
      <c r="H64" s="756">
        <v>0</v>
      </c>
      <c r="I64" s="322"/>
      <c r="J64" s="757"/>
      <c r="K64" s="322"/>
      <c r="L64" s="322"/>
      <c r="M64" s="322"/>
      <c r="N64" s="322"/>
      <c r="O64" s="322"/>
      <c r="P64" s="322"/>
      <c r="Q64" s="322"/>
      <c r="R64" s="322"/>
      <c r="S64" s="322"/>
      <c r="T64" s="322"/>
      <c r="U64" s="322"/>
      <c r="V64" s="322"/>
      <c r="W64" s="322"/>
      <c r="X64" s="322"/>
      <c r="Y64" s="322"/>
      <c r="Z64" s="322"/>
      <c r="AA64" s="322"/>
      <c r="AB64" s="322"/>
      <c r="AC64" s="322"/>
    </row>
    <row r="65" spans="1:29" ht="15.75" customHeight="1" thickBot="1">
      <c r="A65" s="1570" t="s">
        <v>644</v>
      </c>
      <c r="B65" s="1571"/>
      <c r="C65" s="1571"/>
      <c r="D65" s="1571"/>
      <c r="E65" s="806">
        <v>451.084</v>
      </c>
      <c r="F65" s="754">
        <v>136.85300000000001</v>
      </c>
      <c r="G65" s="755">
        <v>34.146999999999998</v>
      </c>
      <c r="H65" s="756">
        <v>622.08399999999995</v>
      </c>
      <c r="I65" s="322"/>
      <c r="J65" s="757"/>
      <c r="K65" s="322"/>
      <c r="L65" s="322"/>
      <c r="M65" s="322"/>
      <c r="N65" s="322"/>
      <c r="O65" s="322"/>
      <c r="P65" s="322"/>
      <c r="Q65" s="322"/>
      <c r="R65" s="322"/>
      <c r="S65" s="322"/>
      <c r="T65" s="322"/>
      <c r="U65" s="322"/>
      <c r="V65" s="322"/>
      <c r="W65" s="322"/>
      <c r="X65" s="322"/>
      <c r="Y65" s="322"/>
      <c r="Z65" s="322"/>
      <c r="AA65" s="322"/>
      <c r="AB65" s="322"/>
      <c r="AC65" s="322"/>
    </row>
    <row r="66" spans="1:29">
      <c r="A66" s="801"/>
      <c r="B66" s="1558" t="s">
        <v>640</v>
      </c>
      <c r="C66" s="1559"/>
      <c r="D66" s="1559"/>
      <c r="E66" s="807">
        <v>481.61900000000003</v>
      </c>
      <c r="F66" s="758">
        <v>180.98099999999999</v>
      </c>
      <c r="G66" s="759">
        <v>30.062999999999999</v>
      </c>
      <c r="H66" s="760">
        <v>692.66300000000001</v>
      </c>
      <c r="I66" s="749"/>
      <c r="J66" s="757"/>
      <c r="K66" s="749"/>
      <c r="L66" s="749"/>
      <c r="M66" s="749"/>
      <c r="N66" s="749"/>
      <c r="O66" s="749"/>
      <c r="P66" s="749"/>
      <c r="Q66" s="749"/>
      <c r="R66" s="749"/>
      <c r="S66" s="749"/>
      <c r="T66" s="749"/>
      <c r="U66" s="749"/>
      <c r="V66" s="749"/>
      <c r="W66" s="749"/>
      <c r="X66" s="749"/>
      <c r="Y66" s="749"/>
      <c r="Z66" s="749"/>
      <c r="AA66" s="749"/>
      <c r="AB66" s="749"/>
      <c r="AC66" s="749"/>
    </row>
    <row r="67" spans="1:29">
      <c r="A67" s="792"/>
      <c r="B67" s="1560" t="s">
        <v>641</v>
      </c>
      <c r="C67" s="1561"/>
      <c r="D67" s="1561"/>
      <c r="E67" s="808">
        <v>-61.56</v>
      </c>
      <c r="F67" s="762">
        <v>-67.703999999999994</v>
      </c>
      <c r="G67" s="763">
        <v>3.7909999999999999</v>
      </c>
      <c r="H67" s="764">
        <v>-125.473</v>
      </c>
      <c r="I67" s="749"/>
      <c r="J67" s="757"/>
      <c r="K67" s="749"/>
      <c r="L67" s="749"/>
      <c r="M67" s="749"/>
      <c r="N67" s="749"/>
      <c r="O67" s="749"/>
      <c r="P67" s="749"/>
      <c r="Q67" s="749"/>
      <c r="R67" s="749"/>
      <c r="S67" s="749"/>
      <c r="T67" s="749"/>
      <c r="U67" s="749"/>
      <c r="V67" s="749"/>
      <c r="W67" s="749"/>
      <c r="X67" s="749"/>
      <c r="Y67" s="749"/>
      <c r="Z67" s="749"/>
      <c r="AA67" s="749"/>
      <c r="AB67" s="749"/>
      <c r="AC67" s="749"/>
    </row>
    <row r="68" spans="1:29" ht="15" thickBot="1">
      <c r="A68" s="802"/>
      <c r="B68" s="1562" t="s">
        <v>642</v>
      </c>
      <c r="C68" s="1563"/>
      <c r="D68" s="1563"/>
      <c r="E68" s="810">
        <v>31.024999999999999</v>
      </c>
      <c r="F68" s="768">
        <v>23.576000000000001</v>
      </c>
      <c r="G68" s="769">
        <v>0.29299999999999998</v>
      </c>
      <c r="H68" s="770">
        <v>54.893999999999998</v>
      </c>
      <c r="I68" s="749"/>
      <c r="J68" s="757"/>
      <c r="K68" s="749"/>
      <c r="L68" s="749"/>
      <c r="M68" s="749"/>
      <c r="N68" s="749"/>
      <c r="O68" s="749"/>
      <c r="P68" s="749"/>
      <c r="Q68" s="749"/>
      <c r="R68" s="749"/>
      <c r="S68" s="749"/>
      <c r="T68" s="749"/>
      <c r="U68" s="749"/>
      <c r="V68" s="749"/>
      <c r="W68" s="749"/>
      <c r="X68" s="749"/>
      <c r="Y68" s="749"/>
      <c r="Z68" s="749"/>
      <c r="AA68" s="749"/>
      <c r="AB68" s="749"/>
      <c r="AC68" s="749"/>
    </row>
    <row r="69" spans="1:29" ht="15" thickBot="1">
      <c r="A69" s="1564" t="s">
        <v>469</v>
      </c>
      <c r="B69" s="1565"/>
      <c r="C69" s="1565"/>
      <c r="D69" s="1565"/>
      <c r="E69" s="806">
        <v>930.71199999999999</v>
      </c>
      <c r="F69" s="754">
        <v>535.07500000000005</v>
      </c>
      <c r="G69" s="755">
        <v>85.977999999999994</v>
      </c>
      <c r="H69" s="756">
        <v>1551.7650000000001</v>
      </c>
      <c r="I69" s="322"/>
      <c r="J69" s="757"/>
      <c r="K69" s="322"/>
      <c r="L69" s="322"/>
      <c r="M69" s="322"/>
      <c r="N69" s="322"/>
      <c r="O69" s="322"/>
      <c r="P69" s="322"/>
      <c r="Q69" s="322"/>
      <c r="R69" s="322"/>
      <c r="S69" s="322"/>
      <c r="T69" s="322"/>
      <c r="U69" s="322"/>
      <c r="V69" s="322"/>
      <c r="W69" s="322"/>
      <c r="X69" s="322"/>
      <c r="Y69" s="322"/>
      <c r="Z69" s="322"/>
      <c r="AA69" s="322"/>
      <c r="AB69" s="322"/>
      <c r="AC69" s="322"/>
    </row>
    <row r="70" spans="1:29" ht="15" customHeight="1">
      <c r="A70" s="795"/>
      <c r="B70" s="1549" t="s">
        <v>470</v>
      </c>
      <c r="C70" s="1550"/>
      <c r="D70" s="1604"/>
      <c r="E70" s="807">
        <v>80.153999999999996</v>
      </c>
      <c r="F70" s="758">
        <v>20.077999999999999</v>
      </c>
      <c r="G70" s="759">
        <v>7.4640000000000004</v>
      </c>
      <c r="H70" s="760">
        <v>107.696</v>
      </c>
      <c r="I70" s="749"/>
      <c r="J70" s="757"/>
      <c r="K70" s="749"/>
      <c r="L70" s="749"/>
      <c r="M70" s="749"/>
      <c r="N70" s="749"/>
      <c r="O70" s="749"/>
      <c r="P70" s="749"/>
      <c r="Q70" s="749"/>
      <c r="R70" s="749"/>
      <c r="S70" s="749"/>
      <c r="T70" s="749"/>
      <c r="U70" s="749"/>
      <c r="V70" s="749"/>
      <c r="W70" s="749"/>
      <c r="X70" s="749"/>
      <c r="Y70" s="749"/>
      <c r="Z70" s="749"/>
      <c r="AA70" s="749"/>
      <c r="AB70" s="749"/>
      <c r="AC70" s="749"/>
    </row>
    <row r="71" spans="1:29" ht="15" customHeight="1">
      <c r="A71" s="792"/>
      <c r="B71" s="1551" t="s">
        <v>471</v>
      </c>
      <c r="C71" s="1551"/>
      <c r="D71" s="1551"/>
      <c r="E71" s="808">
        <v>1.7909999999999999</v>
      </c>
      <c r="F71" s="762">
        <v>15.54</v>
      </c>
      <c r="G71" s="763">
        <v>0</v>
      </c>
      <c r="H71" s="764">
        <v>17.331</v>
      </c>
      <c r="I71" s="749"/>
      <c r="J71" s="757"/>
      <c r="K71" s="749"/>
      <c r="L71" s="749"/>
      <c r="M71" s="749"/>
      <c r="N71" s="749"/>
      <c r="O71" s="749"/>
      <c r="P71" s="749"/>
      <c r="Q71" s="749"/>
      <c r="R71" s="749"/>
      <c r="S71" s="749"/>
      <c r="T71" s="749"/>
      <c r="U71" s="749"/>
      <c r="V71" s="749"/>
      <c r="W71" s="749"/>
      <c r="X71" s="749"/>
      <c r="Y71" s="749"/>
      <c r="Z71" s="749"/>
      <c r="AA71" s="749"/>
      <c r="AB71" s="749"/>
      <c r="AC71" s="749"/>
    </row>
    <row r="72" spans="1:29">
      <c r="A72" s="792"/>
      <c r="B72" s="1576" t="s">
        <v>645</v>
      </c>
      <c r="C72" s="1576"/>
      <c r="D72" s="1576"/>
      <c r="E72" s="808">
        <v>62.323</v>
      </c>
      <c r="F72" s="762">
        <v>117.21299999999999</v>
      </c>
      <c r="G72" s="763">
        <v>15.519</v>
      </c>
      <c r="H72" s="764">
        <v>195.05500000000001</v>
      </c>
      <c r="I72" s="749"/>
      <c r="J72" s="757"/>
      <c r="K72" s="749"/>
      <c r="L72" s="749"/>
      <c r="M72" s="749"/>
      <c r="N72" s="749"/>
      <c r="O72" s="749"/>
      <c r="P72" s="749"/>
      <c r="Q72" s="749"/>
      <c r="R72" s="749"/>
      <c r="S72" s="749"/>
      <c r="T72" s="749"/>
      <c r="U72" s="749"/>
      <c r="V72" s="749"/>
      <c r="W72" s="749"/>
      <c r="X72" s="749"/>
      <c r="Y72" s="749"/>
      <c r="Z72" s="749"/>
      <c r="AA72" s="749"/>
      <c r="AB72" s="749"/>
      <c r="AC72" s="749"/>
    </row>
    <row r="73" spans="1:29" ht="15" customHeight="1">
      <c r="A73" s="792"/>
      <c r="B73" s="1551" t="s">
        <v>473</v>
      </c>
      <c r="C73" s="1551"/>
      <c r="D73" s="1551"/>
      <c r="E73" s="808">
        <v>333.90300000000002</v>
      </c>
      <c r="F73" s="762">
        <v>149.625</v>
      </c>
      <c r="G73" s="763">
        <v>11.792</v>
      </c>
      <c r="H73" s="764">
        <v>495.32</v>
      </c>
      <c r="I73" s="749"/>
      <c r="J73" s="757"/>
      <c r="K73" s="749"/>
      <c r="L73" s="749"/>
      <c r="M73" s="749"/>
      <c r="N73" s="749"/>
      <c r="O73" s="749"/>
      <c r="P73" s="749"/>
      <c r="Q73" s="749"/>
      <c r="R73" s="749"/>
      <c r="S73" s="749"/>
      <c r="T73" s="749"/>
      <c r="U73" s="749"/>
      <c r="V73" s="749"/>
      <c r="W73" s="749"/>
      <c r="X73" s="749"/>
      <c r="Y73" s="749"/>
      <c r="Z73" s="749"/>
      <c r="AA73" s="749"/>
      <c r="AB73" s="749"/>
      <c r="AC73" s="749"/>
    </row>
    <row r="74" spans="1:29">
      <c r="A74" s="792"/>
      <c r="B74" s="1576" t="s">
        <v>646</v>
      </c>
      <c r="C74" s="1576"/>
      <c r="D74" s="1576"/>
      <c r="E74" s="808">
        <v>18.785</v>
      </c>
      <c r="F74" s="762">
        <v>9.68</v>
      </c>
      <c r="G74" s="763">
        <v>0.124</v>
      </c>
      <c r="H74" s="764">
        <v>28.588999999999999</v>
      </c>
      <c r="I74" s="749"/>
      <c r="J74" s="757"/>
      <c r="K74" s="749"/>
      <c r="L74" s="749"/>
      <c r="M74" s="749"/>
      <c r="N74" s="749"/>
      <c r="O74" s="749"/>
      <c r="P74" s="749"/>
      <c r="Q74" s="749"/>
      <c r="R74" s="749"/>
      <c r="S74" s="749"/>
      <c r="T74" s="749"/>
      <c r="U74" s="749"/>
      <c r="V74" s="749"/>
      <c r="W74" s="749"/>
      <c r="X74" s="749"/>
      <c r="Y74" s="749"/>
      <c r="Z74" s="749"/>
      <c r="AA74" s="749"/>
      <c r="AB74" s="749"/>
      <c r="AC74" s="749"/>
    </row>
    <row r="75" spans="1:29">
      <c r="A75" s="792"/>
      <c r="B75" s="1576" t="s">
        <v>475</v>
      </c>
      <c r="C75" s="1576"/>
      <c r="D75" s="1576"/>
      <c r="E75" s="808">
        <v>285.25200000000001</v>
      </c>
      <c r="F75" s="762">
        <v>188.35499999999999</v>
      </c>
      <c r="G75" s="763">
        <v>21.597999999999999</v>
      </c>
      <c r="H75" s="764">
        <v>495.20499999999998</v>
      </c>
      <c r="I75" s="749"/>
      <c r="J75" s="757"/>
      <c r="K75" s="749"/>
      <c r="L75" s="749"/>
      <c r="M75" s="749"/>
      <c r="N75" s="749"/>
      <c r="O75" s="749"/>
      <c r="P75" s="749"/>
      <c r="Q75" s="749"/>
      <c r="R75" s="749"/>
      <c r="S75" s="749"/>
      <c r="T75" s="749"/>
      <c r="U75" s="749"/>
      <c r="V75" s="749"/>
      <c r="W75" s="749"/>
      <c r="X75" s="749"/>
      <c r="Y75" s="749"/>
      <c r="Z75" s="749"/>
      <c r="AA75" s="749"/>
      <c r="AB75" s="749"/>
      <c r="AC75" s="749"/>
    </row>
    <row r="76" spans="1:29" ht="15" customHeight="1">
      <c r="A76" s="792"/>
      <c r="B76" s="1535" t="s">
        <v>476</v>
      </c>
      <c r="C76" s="1536"/>
      <c r="D76" s="1605"/>
      <c r="E76" s="808">
        <v>148.476</v>
      </c>
      <c r="F76" s="762">
        <v>33.951999999999998</v>
      </c>
      <c r="G76" s="763">
        <v>29.468</v>
      </c>
      <c r="H76" s="764">
        <v>211.89599999999999</v>
      </c>
      <c r="I76" s="749"/>
      <c r="J76" s="757"/>
      <c r="K76" s="749"/>
      <c r="L76" s="749"/>
      <c r="M76" s="749"/>
      <c r="N76" s="749"/>
      <c r="O76" s="749"/>
      <c r="P76" s="749"/>
      <c r="Q76" s="749"/>
      <c r="R76" s="749"/>
      <c r="S76" s="749"/>
      <c r="T76" s="749"/>
      <c r="U76" s="749"/>
      <c r="V76" s="749"/>
      <c r="W76" s="749"/>
      <c r="X76" s="749"/>
      <c r="Y76" s="749"/>
      <c r="Z76" s="749"/>
      <c r="AA76" s="749"/>
      <c r="AB76" s="749"/>
      <c r="AC76" s="749"/>
    </row>
    <row r="77" spans="1:29" ht="15" thickBot="1">
      <c r="A77" s="794"/>
      <c r="B77" s="1606" t="s">
        <v>477</v>
      </c>
      <c r="C77" s="1607"/>
      <c r="D77" s="1608"/>
      <c r="E77" s="810">
        <v>2.8000000000000001E-2</v>
      </c>
      <c r="F77" s="768">
        <v>0.63200000000000001</v>
      </c>
      <c r="G77" s="769">
        <v>1.2999999999999999E-2</v>
      </c>
      <c r="H77" s="770">
        <v>0.67300000000000004</v>
      </c>
      <c r="I77" s="749"/>
      <c r="J77" s="757"/>
      <c r="K77" s="749"/>
      <c r="L77" s="749"/>
      <c r="M77" s="749"/>
      <c r="N77" s="749"/>
      <c r="O77" s="749"/>
      <c r="P77" s="749"/>
      <c r="Q77" s="749"/>
      <c r="R77" s="749"/>
      <c r="S77" s="749"/>
      <c r="T77" s="749"/>
      <c r="U77" s="749"/>
      <c r="V77" s="749"/>
      <c r="W77" s="749"/>
      <c r="X77" s="749"/>
      <c r="Y77" s="749"/>
      <c r="Z77" s="749"/>
      <c r="AA77" s="749"/>
      <c r="AB77" s="749"/>
      <c r="AC77" s="749"/>
    </row>
    <row r="78" spans="1:29" ht="27" customHeight="1" thickBot="1">
      <c r="A78" s="1546" t="s">
        <v>478</v>
      </c>
      <c r="B78" s="1547"/>
      <c r="C78" s="1547"/>
      <c r="D78" s="1548"/>
      <c r="E78" s="806">
        <v>-3579.2280000000001</v>
      </c>
      <c r="F78" s="754">
        <v>-562.09500000000003</v>
      </c>
      <c r="G78" s="778">
        <v>-58.548999999999999</v>
      </c>
      <c r="H78" s="756">
        <v>-4199.8720000000003</v>
      </c>
      <c r="I78" s="322"/>
      <c r="J78" s="757"/>
      <c r="K78" s="322"/>
      <c r="L78" s="322"/>
      <c r="M78" s="322"/>
      <c r="N78" s="322"/>
      <c r="O78" s="322"/>
      <c r="P78" s="322"/>
      <c r="Q78" s="322"/>
      <c r="R78" s="322"/>
      <c r="S78" s="322"/>
      <c r="T78" s="322"/>
      <c r="U78" s="322"/>
      <c r="V78" s="322"/>
      <c r="W78" s="322"/>
      <c r="X78" s="322"/>
      <c r="Y78" s="322"/>
      <c r="Z78" s="322"/>
      <c r="AA78" s="322"/>
      <c r="AB78" s="322"/>
      <c r="AC78" s="322"/>
    </row>
    <row r="79" spans="1:29" ht="15" customHeight="1">
      <c r="A79" s="800"/>
      <c r="B79" s="1549" t="s">
        <v>479</v>
      </c>
      <c r="C79" s="1550"/>
      <c r="D79" s="1550"/>
      <c r="E79" s="807">
        <v>-6295.5190000000002</v>
      </c>
      <c r="F79" s="758">
        <v>-1404.5509999999999</v>
      </c>
      <c r="G79" s="779">
        <v>-400.697</v>
      </c>
      <c r="H79" s="760">
        <v>-8100.7669999999998</v>
      </c>
      <c r="I79" s="749"/>
      <c r="J79" s="757"/>
      <c r="K79" s="749"/>
      <c r="L79" s="749"/>
      <c r="M79" s="749"/>
      <c r="N79" s="749"/>
      <c r="O79" s="749"/>
      <c r="P79" s="749"/>
      <c r="Q79" s="749"/>
      <c r="R79" s="749"/>
      <c r="S79" s="749"/>
      <c r="T79" s="749"/>
      <c r="U79" s="749"/>
      <c r="V79" s="749"/>
      <c r="W79" s="749"/>
      <c r="X79" s="749"/>
      <c r="Y79" s="749"/>
      <c r="Z79" s="749"/>
      <c r="AA79" s="749"/>
      <c r="AB79" s="749"/>
      <c r="AC79" s="749"/>
    </row>
    <row r="80" spans="1:29" ht="23.25" customHeight="1">
      <c r="A80" s="798"/>
      <c r="B80" s="761"/>
      <c r="C80" s="1551" t="s">
        <v>480</v>
      </c>
      <c r="D80" s="1535"/>
      <c r="E80" s="808">
        <v>-6263.2089999999998</v>
      </c>
      <c r="F80" s="762">
        <v>-1388.8</v>
      </c>
      <c r="G80" s="780">
        <v>-395.31099999999998</v>
      </c>
      <c r="H80" s="764">
        <v>-8047.32</v>
      </c>
      <c r="I80" s="749"/>
      <c r="J80" s="757"/>
      <c r="K80" s="749"/>
      <c r="L80" s="749"/>
      <c r="M80" s="749"/>
      <c r="N80" s="749"/>
      <c r="O80" s="749"/>
      <c r="P80" s="749"/>
      <c r="Q80" s="749"/>
      <c r="R80" s="749"/>
      <c r="S80" s="749"/>
      <c r="T80" s="749"/>
      <c r="U80" s="749"/>
      <c r="V80" s="749"/>
      <c r="W80" s="749"/>
      <c r="X80" s="749"/>
      <c r="Y80" s="749"/>
      <c r="Z80" s="749"/>
      <c r="AA80" s="749"/>
      <c r="AB80" s="749"/>
      <c r="AC80" s="749"/>
    </row>
    <row r="81" spans="1:29" ht="26.25" customHeight="1">
      <c r="A81" s="798"/>
      <c r="B81" s="761"/>
      <c r="C81" s="1551" t="s">
        <v>481</v>
      </c>
      <c r="D81" s="1535"/>
      <c r="E81" s="808">
        <v>-32.31</v>
      </c>
      <c r="F81" s="762">
        <v>-15.750999999999999</v>
      </c>
      <c r="G81" s="780">
        <v>-5.3860000000000001</v>
      </c>
      <c r="H81" s="764">
        <v>-53.447000000000003</v>
      </c>
      <c r="I81" s="749"/>
      <c r="J81" s="757"/>
      <c r="K81" s="749"/>
      <c r="L81" s="749"/>
      <c r="M81" s="749"/>
      <c r="N81" s="749"/>
      <c r="O81" s="749"/>
      <c r="P81" s="749"/>
      <c r="Q81" s="749"/>
      <c r="R81" s="749"/>
      <c r="S81" s="749"/>
      <c r="T81" s="749"/>
      <c r="U81" s="749"/>
      <c r="V81" s="749"/>
      <c r="W81" s="749"/>
      <c r="X81" s="749"/>
      <c r="Y81" s="749"/>
      <c r="Z81" s="749"/>
      <c r="AA81" s="749"/>
      <c r="AB81" s="749"/>
      <c r="AC81" s="749"/>
    </row>
    <row r="82" spans="1:29" ht="25.5" customHeight="1">
      <c r="A82" s="798"/>
      <c r="B82" s="1551" t="s">
        <v>482</v>
      </c>
      <c r="C82" s="1551"/>
      <c r="D82" s="1535"/>
      <c r="E82" s="808">
        <v>2716.2910000000002</v>
      </c>
      <c r="F82" s="762">
        <v>842.45600000000002</v>
      </c>
      <c r="G82" s="777">
        <v>342.14800000000002</v>
      </c>
      <c r="H82" s="764">
        <v>3900.895</v>
      </c>
      <c r="I82" s="749"/>
      <c r="J82" s="757"/>
      <c r="K82" s="749"/>
      <c r="L82" s="749"/>
      <c r="M82" s="749"/>
      <c r="N82" s="749"/>
      <c r="O82" s="749"/>
      <c r="P82" s="749"/>
      <c r="Q82" s="749"/>
      <c r="R82" s="749"/>
      <c r="S82" s="749"/>
      <c r="T82" s="749"/>
      <c r="U82" s="749"/>
      <c r="V82" s="749"/>
      <c r="W82" s="749"/>
      <c r="X82" s="749"/>
      <c r="Y82" s="749"/>
      <c r="Z82" s="749"/>
      <c r="AA82" s="749"/>
      <c r="AB82" s="749"/>
      <c r="AC82" s="749"/>
    </row>
    <row r="83" spans="1:29" ht="28.5" customHeight="1">
      <c r="A83" s="798"/>
      <c r="B83" s="761"/>
      <c r="C83" s="1551" t="s">
        <v>483</v>
      </c>
      <c r="D83" s="1535"/>
      <c r="E83" s="808">
        <v>2687.4780000000001</v>
      </c>
      <c r="F83" s="762">
        <v>825.34799999999996</v>
      </c>
      <c r="G83" s="763">
        <v>331.404</v>
      </c>
      <c r="H83" s="764">
        <v>3844.23</v>
      </c>
      <c r="I83" s="749"/>
      <c r="J83" s="757"/>
      <c r="K83" s="749"/>
      <c r="L83" s="749"/>
      <c r="M83" s="749"/>
      <c r="N83" s="749"/>
      <c r="O83" s="749"/>
      <c r="P83" s="749"/>
      <c r="Q83" s="749"/>
      <c r="R83" s="749"/>
      <c r="S83" s="749"/>
      <c r="T83" s="749"/>
      <c r="U83" s="749"/>
      <c r="V83" s="749"/>
      <c r="W83" s="749"/>
      <c r="X83" s="749"/>
      <c r="Y83" s="749"/>
      <c r="Z83" s="749"/>
      <c r="AA83" s="749"/>
      <c r="AB83" s="749"/>
      <c r="AC83" s="749"/>
    </row>
    <row r="84" spans="1:29" ht="25.5" customHeight="1" thickBot="1">
      <c r="A84" s="798"/>
      <c r="B84" s="761"/>
      <c r="C84" s="1551" t="s">
        <v>484</v>
      </c>
      <c r="D84" s="1535"/>
      <c r="E84" s="808">
        <v>28.812999999999999</v>
      </c>
      <c r="F84" s="762">
        <v>17.108000000000001</v>
      </c>
      <c r="G84" s="763">
        <v>10.744</v>
      </c>
      <c r="H84" s="764">
        <v>56.664999999999999</v>
      </c>
      <c r="I84" s="749"/>
      <c r="J84" s="757"/>
      <c r="K84" s="749"/>
      <c r="L84" s="749"/>
      <c r="M84" s="749"/>
      <c r="N84" s="749"/>
      <c r="O84" s="749"/>
      <c r="P84" s="749"/>
      <c r="Q84" s="749"/>
      <c r="R84" s="749"/>
      <c r="S84" s="749"/>
      <c r="T84" s="749"/>
      <c r="U84" s="749"/>
      <c r="V84" s="749"/>
      <c r="W84" s="749"/>
      <c r="X84" s="749"/>
      <c r="Y84" s="749"/>
      <c r="Z84" s="749"/>
      <c r="AA84" s="749"/>
      <c r="AB84" s="749"/>
      <c r="AC84" s="749"/>
    </row>
    <row r="85" spans="1:29" ht="15.75" customHeight="1" thickBot="1">
      <c r="A85" s="1546" t="s">
        <v>486</v>
      </c>
      <c r="B85" s="1547"/>
      <c r="C85" s="1547"/>
      <c r="D85" s="1548"/>
      <c r="E85" s="806">
        <v>-412.52300000000002</v>
      </c>
      <c r="F85" s="754">
        <v>-299.10500000000002</v>
      </c>
      <c r="G85" s="755">
        <v>-68.989999999999995</v>
      </c>
      <c r="H85" s="756">
        <v>-780.61800000000005</v>
      </c>
      <c r="I85" s="322"/>
      <c r="J85" s="757"/>
      <c r="K85" s="322"/>
      <c r="L85" s="322"/>
      <c r="M85" s="322"/>
      <c r="N85" s="322"/>
      <c r="O85" s="322"/>
      <c r="P85" s="322"/>
      <c r="Q85" s="322"/>
      <c r="R85" s="322"/>
      <c r="S85" s="322"/>
      <c r="T85" s="322"/>
      <c r="U85" s="322"/>
      <c r="V85" s="322"/>
      <c r="W85" s="322"/>
      <c r="X85" s="322"/>
      <c r="Y85" s="322"/>
      <c r="Z85" s="322"/>
      <c r="AA85" s="322"/>
      <c r="AB85" s="322"/>
      <c r="AC85" s="322"/>
    </row>
    <row r="86" spans="1:29" ht="30" customHeight="1">
      <c r="A86" s="803"/>
      <c r="B86" s="1552" t="s">
        <v>487</v>
      </c>
      <c r="C86" s="1552"/>
      <c r="D86" s="1553"/>
      <c r="E86" s="812">
        <v>-603.61199999999997</v>
      </c>
      <c r="F86" s="781">
        <v>-375.41899999999998</v>
      </c>
      <c r="G86" s="782">
        <v>-79.950999999999993</v>
      </c>
      <c r="H86" s="783">
        <v>-1058.982</v>
      </c>
      <c r="I86" s="749"/>
      <c r="J86" s="757"/>
      <c r="K86" s="749"/>
      <c r="L86" s="749"/>
      <c r="M86" s="749"/>
      <c r="N86" s="749"/>
      <c r="O86" s="749"/>
      <c r="P86" s="749"/>
      <c r="Q86" s="749"/>
      <c r="R86" s="749"/>
      <c r="S86" s="749"/>
      <c r="T86" s="749"/>
      <c r="U86" s="749"/>
      <c r="V86" s="749"/>
      <c r="W86" s="749"/>
      <c r="X86" s="749"/>
      <c r="Y86" s="749"/>
      <c r="Z86" s="749"/>
      <c r="AA86" s="749"/>
      <c r="AB86" s="749"/>
      <c r="AC86" s="749"/>
    </row>
    <row r="87" spans="1:29" ht="30" customHeight="1" thickBot="1">
      <c r="A87" s="804"/>
      <c r="B87" s="1554" t="s">
        <v>631</v>
      </c>
      <c r="C87" s="1555"/>
      <c r="D87" s="1555"/>
      <c r="E87" s="813">
        <v>191.089</v>
      </c>
      <c r="F87" s="784">
        <v>76.313999999999993</v>
      </c>
      <c r="G87" s="785">
        <v>10.961</v>
      </c>
      <c r="H87" s="786">
        <v>278.36399999999998</v>
      </c>
      <c r="I87" s="749"/>
      <c r="J87" s="757"/>
      <c r="K87" s="749"/>
      <c r="L87" s="749"/>
      <c r="M87" s="749"/>
      <c r="N87" s="749"/>
      <c r="O87" s="749"/>
      <c r="P87" s="749"/>
      <c r="Q87" s="749"/>
      <c r="R87" s="749"/>
      <c r="S87" s="749"/>
      <c r="T87" s="749"/>
      <c r="U87" s="749"/>
      <c r="V87" s="749"/>
      <c r="W87" s="749"/>
      <c r="X87" s="749"/>
      <c r="Y87" s="749"/>
      <c r="Z87" s="749"/>
      <c r="AA87" s="749"/>
      <c r="AB87" s="749"/>
      <c r="AC87" s="749"/>
    </row>
    <row r="88" spans="1:29" ht="15" thickBot="1">
      <c r="A88" s="1544" t="s">
        <v>489</v>
      </c>
      <c r="B88" s="1545"/>
      <c r="C88" s="1545"/>
      <c r="D88" s="1545"/>
      <c r="E88" s="806">
        <v>-2534.1640000000002</v>
      </c>
      <c r="F88" s="754">
        <v>-1362.482</v>
      </c>
      <c r="G88" s="755">
        <v>-362.43</v>
      </c>
      <c r="H88" s="756">
        <v>-4259.076</v>
      </c>
      <c r="I88" s="322"/>
      <c r="J88" s="757"/>
      <c r="K88" s="322"/>
      <c r="L88" s="322"/>
      <c r="M88" s="322"/>
      <c r="N88" s="322"/>
      <c r="O88" s="322"/>
      <c r="P88" s="322"/>
      <c r="Q88" s="322"/>
      <c r="R88" s="322"/>
      <c r="S88" s="322"/>
      <c r="T88" s="322"/>
      <c r="U88" s="322"/>
      <c r="V88" s="322"/>
      <c r="W88" s="322"/>
      <c r="X88" s="322"/>
      <c r="Y88" s="322"/>
      <c r="Z88" s="322"/>
      <c r="AA88" s="322"/>
      <c r="AB88" s="322"/>
      <c r="AC88" s="322"/>
    </row>
    <row r="89" spans="1:29" ht="15" thickBot="1">
      <c r="A89" s="796" t="s">
        <v>490</v>
      </c>
      <c r="B89" s="772"/>
      <c r="C89" s="772"/>
      <c r="D89" s="773"/>
      <c r="E89" s="806">
        <v>-543.20299999999997</v>
      </c>
      <c r="F89" s="754">
        <v>-343.08499999999998</v>
      </c>
      <c r="G89" s="755">
        <v>-66.867999999999995</v>
      </c>
      <c r="H89" s="756">
        <v>-953.15599999999995</v>
      </c>
      <c r="I89" s="322"/>
      <c r="J89" s="757"/>
      <c r="K89" s="322"/>
      <c r="L89" s="322"/>
      <c r="M89" s="322"/>
      <c r="N89" s="322"/>
      <c r="O89" s="322"/>
      <c r="P89" s="322"/>
      <c r="Q89" s="322"/>
      <c r="R89" s="322"/>
      <c r="S89" s="322"/>
      <c r="T89" s="322"/>
      <c r="U89" s="322"/>
      <c r="V89" s="322"/>
      <c r="W89" s="322"/>
      <c r="X89" s="322"/>
      <c r="Y89" s="322"/>
      <c r="Z89" s="322"/>
      <c r="AA89" s="322"/>
      <c r="AB89" s="322"/>
      <c r="AC89" s="322"/>
    </row>
    <row r="90" spans="1:29" ht="15" thickBot="1">
      <c r="A90" s="1544" t="s">
        <v>491</v>
      </c>
      <c r="B90" s="1545"/>
      <c r="C90" s="1545"/>
      <c r="D90" s="1545"/>
      <c r="E90" s="806">
        <v>-3344.71</v>
      </c>
      <c r="F90" s="754">
        <v>-1863.7529999999999</v>
      </c>
      <c r="G90" s="787">
        <v>-443.46499999999997</v>
      </c>
      <c r="H90" s="756">
        <v>-5651.9279999999999</v>
      </c>
      <c r="I90" s="322"/>
      <c r="J90" s="757"/>
      <c r="K90" s="322"/>
      <c r="L90" s="322"/>
      <c r="M90" s="322"/>
      <c r="N90" s="322"/>
      <c r="O90" s="322"/>
      <c r="P90" s="322"/>
      <c r="Q90" s="322"/>
      <c r="R90" s="322"/>
      <c r="S90" s="322"/>
      <c r="T90" s="322"/>
      <c r="U90" s="322"/>
      <c r="V90" s="322"/>
      <c r="W90" s="322"/>
      <c r="X90" s="322"/>
      <c r="Y90" s="322"/>
      <c r="Z90" s="322"/>
      <c r="AA90" s="322"/>
      <c r="AB90" s="322"/>
      <c r="AC90" s="322"/>
    </row>
    <row r="91" spans="1:29">
      <c r="A91" s="803"/>
      <c r="B91" s="1531" t="s">
        <v>516</v>
      </c>
      <c r="C91" s="1532"/>
      <c r="D91" s="1532"/>
      <c r="E91" s="807">
        <v>-1926.4839999999999</v>
      </c>
      <c r="F91" s="758">
        <v>-1266.1859999999999</v>
      </c>
      <c r="G91" s="759">
        <v>-374.80200000000002</v>
      </c>
      <c r="H91" s="760">
        <v>-3567.4720000000002</v>
      </c>
      <c r="I91" s="749"/>
      <c r="J91" s="757"/>
      <c r="K91" s="749"/>
      <c r="L91" s="749"/>
      <c r="M91" s="749"/>
      <c r="N91" s="749"/>
      <c r="O91" s="749"/>
      <c r="P91" s="749"/>
      <c r="Q91" s="749"/>
      <c r="R91" s="749"/>
      <c r="S91" s="749"/>
      <c r="T91" s="749"/>
      <c r="U91" s="749"/>
      <c r="V91" s="749"/>
      <c r="W91" s="749"/>
      <c r="X91" s="749"/>
      <c r="Y91" s="749"/>
      <c r="Z91" s="749"/>
      <c r="AA91" s="749"/>
      <c r="AB91" s="749"/>
      <c r="AC91" s="749"/>
    </row>
    <row r="92" spans="1:29">
      <c r="A92" s="803"/>
      <c r="B92" s="1533" t="s">
        <v>632</v>
      </c>
      <c r="C92" s="1534"/>
      <c r="D92" s="1534"/>
      <c r="E92" s="808">
        <v>-893.85400000000004</v>
      </c>
      <c r="F92" s="762">
        <v>-230.36799999999999</v>
      </c>
      <c r="G92" s="763">
        <v>-44.680999999999997</v>
      </c>
      <c r="H92" s="764">
        <v>-1168.903</v>
      </c>
      <c r="I92" s="749"/>
      <c r="J92" s="757"/>
      <c r="K92" s="749"/>
      <c r="L92" s="749"/>
      <c r="M92" s="749"/>
      <c r="N92" s="749"/>
      <c r="O92" s="749"/>
      <c r="P92" s="749"/>
      <c r="Q92" s="749"/>
      <c r="R92" s="749"/>
      <c r="S92" s="749"/>
      <c r="T92" s="749"/>
      <c r="U92" s="749"/>
      <c r="V92" s="749"/>
      <c r="W92" s="749"/>
      <c r="X92" s="749"/>
      <c r="Y92" s="749"/>
      <c r="Z92" s="749"/>
      <c r="AA92" s="749"/>
      <c r="AB92" s="749"/>
      <c r="AC92" s="749"/>
    </row>
    <row r="93" spans="1:29" ht="15" customHeight="1">
      <c r="A93" s="803"/>
      <c r="B93" s="1535" t="s">
        <v>633</v>
      </c>
      <c r="C93" s="1536"/>
      <c r="D93" s="1536"/>
      <c r="E93" s="808">
        <v>-1E-3</v>
      </c>
      <c r="F93" s="762">
        <v>-0.13500000000000001</v>
      </c>
      <c r="G93" s="763">
        <v>0</v>
      </c>
      <c r="H93" s="764">
        <v>-0.13600000000000001</v>
      </c>
      <c r="I93" s="749"/>
      <c r="J93" s="757"/>
      <c r="K93" s="749"/>
      <c r="L93" s="749"/>
      <c r="M93" s="749"/>
      <c r="N93" s="749"/>
      <c r="O93" s="749"/>
      <c r="P93" s="749"/>
      <c r="Q93" s="749"/>
      <c r="R93" s="749"/>
      <c r="S93" s="749"/>
      <c r="T93" s="749"/>
      <c r="U93" s="749"/>
      <c r="V93" s="749"/>
      <c r="W93" s="749"/>
      <c r="X93" s="749"/>
      <c r="Y93" s="749"/>
      <c r="Z93" s="749"/>
      <c r="AA93" s="749"/>
      <c r="AB93" s="749"/>
      <c r="AC93" s="749"/>
    </row>
    <row r="94" spans="1:29" ht="15" customHeight="1">
      <c r="A94" s="803"/>
      <c r="B94" s="1535" t="s">
        <v>634</v>
      </c>
      <c r="C94" s="1536"/>
      <c r="D94" s="1536"/>
      <c r="E94" s="808">
        <v>-326.50900000000001</v>
      </c>
      <c r="F94" s="762">
        <v>-91.340999999999994</v>
      </c>
      <c r="G94" s="763">
        <v>-11.445</v>
      </c>
      <c r="H94" s="764">
        <v>-429.29500000000002</v>
      </c>
      <c r="I94" s="749"/>
      <c r="J94" s="757"/>
      <c r="K94" s="749"/>
      <c r="L94" s="749"/>
      <c r="M94" s="749"/>
      <c r="N94" s="749"/>
      <c r="O94" s="749"/>
      <c r="P94" s="749"/>
      <c r="Q94" s="749"/>
      <c r="R94" s="749"/>
      <c r="S94" s="749"/>
      <c r="T94" s="749"/>
      <c r="U94" s="749"/>
      <c r="V94" s="749"/>
      <c r="W94" s="749"/>
      <c r="X94" s="749"/>
      <c r="Y94" s="749"/>
      <c r="Z94" s="749"/>
      <c r="AA94" s="749"/>
      <c r="AB94" s="749"/>
      <c r="AC94" s="749"/>
    </row>
    <row r="95" spans="1:29">
      <c r="A95" s="803"/>
      <c r="B95" s="1533" t="s">
        <v>576</v>
      </c>
      <c r="C95" s="1534"/>
      <c r="D95" s="1534"/>
      <c r="E95" s="808">
        <v>-50.043999999999997</v>
      </c>
      <c r="F95" s="762">
        <v>-48.970999999999997</v>
      </c>
      <c r="G95" s="763">
        <v>0</v>
      </c>
      <c r="H95" s="764">
        <v>-99.015000000000001</v>
      </c>
      <c r="I95" s="749"/>
      <c r="J95" s="757"/>
      <c r="K95" s="749"/>
      <c r="L95" s="749"/>
      <c r="M95" s="749"/>
      <c r="N95" s="749"/>
      <c r="O95" s="749"/>
      <c r="P95" s="749"/>
      <c r="Q95" s="749"/>
      <c r="R95" s="749"/>
      <c r="S95" s="749"/>
      <c r="T95" s="749"/>
      <c r="U95" s="749"/>
      <c r="V95" s="749"/>
      <c r="W95" s="749"/>
      <c r="X95" s="749"/>
      <c r="Y95" s="749"/>
      <c r="Z95" s="749"/>
      <c r="AA95" s="749"/>
      <c r="AB95" s="749"/>
      <c r="AC95" s="749"/>
    </row>
    <row r="96" spans="1:29">
      <c r="A96" s="803"/>
      <c r="B96" s="1533" t="s">
        <v>497</v>
      </c>
      <c r="C96" s="1534"/>
      <c r="D96" s="1534"/>
      <c r="E96" s="808">
        <v>-133.511</v>
      </c>
      <c r="F96" s="762">
        <v>-148.61099999999999</v>
      </c>
      <c r="G96" s="763">
        <v>-8.4629999999999992</v>
      </c>
      <c r="H96" s="764">
        <v>-290.58499999999998</v>
      </c>
      <c r="I96" s="749"/>
      <c r="J96" s="757"/>
      <c r="K96" s="749"/>
      <c r="L96" s="749"/>
      <c r="M96" s="749"/>
      <c r="N96" s="749"/>
      <c r="O96" s="749"/>
      <c r="P96" s="749"/>
      <c r="Q96" s="749"/>
      <c r="R96" s="749"/>
      <c r="S96" s="749"/>
      <c r="T96" s="749"/>
      <c r="U96" s="749"/>
      <c r="V96" s="749"/>
      <c r="W96" s="749"/>
      <c r="X96" s="749"/>
      <c r="Y96" s="749"/>
      <c r="Z96" s="749"/>
      <c r="AA96" s="749"/>
      <c r="AB96" s="749"/>
      <c r="AC96" s="749"/>
    </row>
    <row r="97" spans="1:32" ht="15" thickBot="1">
      <c r="A97" s="805"/>
      <c r="B97" s="1538" t="s">
        <v>498</v>
      </c>
      <c r="C97" s="1539"/>
      <c r="D97" s="1539"/>
      <c r="E97" s="813">
        <v>-14.307</v>
      </c>
      <c r="F97" s="784">
        <v>-78.141000000000005</v>
      </c>
      <c r="G97" s="785">
        <v>-4.0739999999999998</v>
      </c>
      <c r="H97" s="786">
        <v>-96.522000000000006</v>
      </c>
      <c r="I97" s="749"/>
      <c r="J97" s="757"/>
      <c r="K97" s="749"/>
      <c r="L97" s="749"/>
      <c r="M97" s="749"/>
      <c r="N97" s="749"/>
      <c r="O97" s="749"/>
      <c r="P97" s="749"/>
      <c r="Q97" s="749"/>
      <c r="R97" s="749"/>
      <c r="S97" s="749"/>
      <c r="T97" s="749"/>
      <c r="U97" s="749"/>
      <c r="V97" s="749"/>
      <c r="W97" s="749"/>
      <c r="X97" s="749"/>
      <c r="Y97" s="749"/>
      <c r="Z97" s="749"/>
      <c r="AA97" s="749"/>
      <c r="AB97" s="749"/>
      <c r="AC97" s="749"/>
    </row>
    <row r="98" spans="1:32" s="400" customFormat="1" ht="13.5" thickBot="1">
      <c r="A98" s="1529" t="s">
        <v>577</v>
      </c>
      <c r="B98" s="1327"/>
      <c r="C98" s="1327"/>
      <c r="D98" s="1530"/>
      <c r="E98" s="438">
        <v>2813.3270000000002</v>
      </c>
      <c r="F98" s="438">
        <v>834.77499999999998</v>
      </c>
      <c r="G98" s="439">
        <v>-91.06</v>
      </c>
      <c r="H98" s="440">
        <v>3557.0419999999999</v>
      </c>
      <c r="I98" s="716"/>
      <c r="J98" s="716"/>
      <c r="K98" s="399"/>
      <c r="L98" s="399"/>
      <c r="M98" s="399"/>
      <c r="N98" s="399"/>
      <c r="O98" s="399"/>
      <c r="P98" s="399"/>
      <c r="Q98" s="399"/>
      <c r="R98" s="399"/>
      <c r="S98" s="399"/>
      <c r="T98" s="399"/>
      <c r="U98" s="399"/>
      <c r="V98" s="399"/>
      <c r="W98" s="399"/>
      <c r="X98" s="399"/>
      <c r="Y98" s="399"/>
      <c r="Z98" s="399"/>
      <c r="AA98" s="399"/>
      <c r="AB98" s="399"/>
      <c r="AC98" s="399"/>
      <c r="AD98" s="399"/>
      <c r="AE98" s="399"/>
      <c r="AF98" s="399"/>
    </row>
    <row r="99" spans="1:32" s="371" customFormat="1" ht="13.5" thickBot="1">
      <c r="A99" s="1520" t="s">
        <v>518</v>
      </c>
      <c r="B99" s="1521"/>
      <c r="C99" s="1521"/>
      <c r="D99" s="1522"/>
      <c r="E99" s="445">
        <v>-300.54899999999998</v>
      </c>
      <c r="F99" s="445">
        <v>-104.16</v>
      </c>
      <c r="G99" s="446">
        <v>-3.3180000000000001</v>
      </c>
      <c r="H99" s="440">
        <v>-408.02699999999999</v>
      </c>
      <c r="I99" s="370"/>
      <c r="J99" s="716"/>
      <c r="K99" s="370"/>
      <c r="L99" s="370"/>
      <c r="M99" s="370"/>
      <c r="N99" s="370"/>
      <c r="O99" s="370"/>
      <c r="P99" s="370"/>
      <c r="Q99" s="370"/>
      <c r="R99" s="370"/>
      <c r="S99" s="370"/>
      <c r="T99" s="370"/>
      <c r="U99" s="370"/>
      <c r="V99" s="370"/>
      <c r="W99" s="370"/>
      <c r="X99" s="370"/>
      <c r="Y99" s="370"/>
      <c r="Z99" s="370"/>
      <c r="AA99" s="370"/>
      <c r="AB99" s="370"/>
      <c r="AC99" s="370"/>
      <c r="AD99" s="370"/>
      <c r="AE99" s="370"/>
      <c r="AF99" s="370"/>
    </row>
    <row r="100" spans="1:32" s="371" customFormat="1" ht="13.5" thickBot="1">
      <c r="A100" s="1523" t="s">
        <v>578</v>
      </c>
      <c r="B100" s="1524"/>
      <c r="C100" s="1524"/>
      <c r="D100" s="1525"/>
      <c r="E100" s="424">
        <v>2512.7779999999998</v>
      </c>
      <c r="F100" s="424">
        <v>730.61500000000001</v>
      </c>
      <c r="G100" s="425">
        <v>-94.378</v>
      </c>
      <c r="H100" s="733">
        <v>3149.0149999999999</v>
      </c>
      <c r="I100" s="370"/>
      <c r="J100" s="716"/>
      <c r="K100" s="370"/>
      <c r="L100" s="370"/>
      <c r="M100" s="370"/>
      <c r="N100" s="370"/>
      <c r="O100" s="370"/>
      <c r="P100" s="370"/>
      <c r="Q100" s="370"/>
      <c r="R100" s="370"/>
      <c r="S100" s="370"/>
      <c r="T100" s="370"/>
      <c r="U100" s="370"/>
      <c r="V100" s="370"/>
      <c r="W100" s="370"/>
      <c r="X100" s="370"/>
      <c r="Y100" s="370"/>
      <c r="Z100" s="370"/>
      <c r="AA100" s="370"/>
      <c r="AB100" s="370"/>
      <c r="AC100" s="370"/>
      <c r="AD100" s="370"/>
      <c r="AE100" s="370"/>
      <c r="AF100" s="370"/>
    </row>
    <row r="101" spans="1:32">
      <c r="A101" s="749"/>
      <c r="B101" s="749"/>
      <c r="C101" s="749"/>
      <c r="D101" s="749"/>
      <c r="E101" s="749"/>
      <c r="F101" s="749"/>
      <c r="G101" s="749"/>
      <c r="H101" s="749"/>
      <c r="I101" s="749"/>
      <c r="J101" s="749"/>
      <c r="K101" s="749"/>
      <c r="L101" s="749"/>
      <c r="M101" s="749"/>
      <c r="N101" s="749"/>
      <c r="O101" s="749"/>
      <c r="P101" s="749"/>
      <c r="Q101" s="749"/>
      <c r="R101" s="749"/>
      <c r="S101" s="749"/>
      <c r="T101" s="749"/>
      <c r="U101" s="749"/>
      <c r="V101" s="749"/>
      <c r="W101" s="749"/>
      <c r="X101" s="749"/>
      <c r="Y101" s="749"/>
      <c r="Z101" s="749"/>
      <c r="AA101" s="749"/>
      <c r="AB101" s="749"/>
      <c r="AC101" s="749"/>
    </row>
    <row r="102" spans="1:32">
      <c r="A102" s="749"/>
      <c r="B102" s="749"/>
      <c r="C102" s="749"/>
      <c r="D102" s="749"/>
      <c r="E102" s="749"/>
      <c r="F102" s="749"/>
      <c r="G102" s="749"/>
      <c r="H102" s="749"/>
      <c r="I102" s="749"/>
      <c r="J102" s="749"/>
      <c r="K102" s="749"/>
      <c r="L102" s="749"/>
      <c r="M102" s="749"/>
      <c r="N102" s="749"/>
      <c r="O102" s="749"/>
      <c r="P102" s="749"/>
      <c r="Q102" s="749"/>
      <c r="R102" s="749"/>
      <c r="S102" s="749"/>
      <c r="T102" s="749"/>
      <c r="U102" s="749"/>
      <c r="V102" s="749"/>
      <c r="W102" s="749"/>
      <c r="X102" s="749"/>
      <c r="Y102" s="749"/>
      <c r="Z102" s="749"/>
      <c r="AA102" s="749"/>
      <c r="AB102" s="749"/>
      <c r="AC102" s="749"/>
    </row>
    <row r="103" spans="1:32">
      <c r="E103" s="757"/>
      <c r="F103" s="757"/>
      <c r="G103" s="757"/>
      <c r="H103" s="757"/>
    </row>
  </sheetData>
  <mergeCells count="93">
    <mergeCell ref="C57:D57"/>
    <mergeCell ref="A98:D98"/>
    <mergeCell ref="A99:D99"/>
    <mergeCell ref="A100:D100"/>
    <mergeCell ref="B93:D93"/>
    <mergeCell ref="B94:D94"/>
    <mergeCell ref="B95:D95"/>
    <mergeCell ref="B96:D96"/>
    <mergeCell ref="B97:D97"/>
    <mergeCell ref="A88:D88"/>
    <mergeCell ref="A90:D90"/>
    <mergeCell ref="B91:D91"/>
    <mergeCell ref="B92:D92"/>
    <mergeCell ref="A78:D78"/>
    <mergeCell ref="B79:D79"/>
    <mergeCell ref="C80:D80"/>
    <mergeCell ref="C83:D83"/>
    <mergeCell ref="C84:D84"/>
    <mergeCell ref="A85:D85"/>
    <mergeCell ref="B86:D86"/>
    <mergeCell ref="B87:D87"/>
    <mergeCell ref="C81:D81"/>
    <mergeCell ref="B82:D82"/>
    <mergeCell ref="B73:D73"/>
    <mergeCell ref="B74:D74"/>
    <mergeCell ref="B75:D75"/>
    <mergeCell ref="B76:D76"/>
    <mergeCell ref="B77:D77"/>
    <mergeCell ref="B68:D68"/>
    <mergeCell ref="A69:D69"/>
    <mergeCell ref="B70:D70"/>
    <mergeCell ref="B71:D71"/>
    <mergeCell ref="B72:D72"/>
    <mergeCell ref="B63:D63"/>
    <mergeCell ref="A64:D64"/>
    <mergeCell ref="A65:D65"/>
    <mergeCell ref="B66:D66"/>
    <mergeCell ref="B67:D67"/>
    <mergeCell ref="C58:D58"/>
    <mergeCell ref="B59:D59"/>
    <mergeCell ref="C60:D60"/>
    <mergeCell ref="C61:D61"/>
    <mergeCell ref="B62:D62"/>
    <mergeCell ref="A51:D51"/>
    <mergeCell ref="B53:D53"/>
    <mergeCell ref="B54:D54"/>
    <mergeCell ref="A55:D55"/>
    <mergeCell ref="B56:D56"/>
    <mergeCell ref="C45:D45"/>
    <mergeCell ref="B46:D46"/>
    <mergeCell ref="C47:D47"/>
    <mergeCell ref="C49:D49"/>
    <mergeCell ref="C50:D50"/>
    <mergeCell ref="C40:D40"/>
    <mergeCell ref="C41:D41"/>
    <mergeCell ref="C42:D42"/>
    <mergeCell ref="B43:D43"/>
    <mergeCell ref="C44:D44"/>
    <mergeCell ref="B35:D35"/>
    <mergeCell ref="B36:D36"/>
    <mergeCell ref="C37:D37"/>
    <mergeCell ref="C38:D38"/>
    <mergeCell ref="C39:D39"/>
    <mergeCell ref="B29:D29"/>
    <mergeCell ref="C30:D30"/>
    <mergeCell ref="C31:D31"/>
    <mergeCell ref="B32:D32"/>
    <mergeCell ref="C33:D33"/>
    <mergeCell ref="C24:D24"/>
    <mergeCell ref="C25:D25"/>
    <mergeCell ref="C26:D26"/>
    <mergeCell ref="B27:D27"/>
    <mergeCell ref="A28:D28"/>
    <mergeCell ref="C19:D19"/>
    <mergeCell ref="B20:D20"/>
    <mergeCell ref="C21:D21"/>
    <mergeCell ref="C22:D22"/>
    <mergeCell ref="B23:D23"/>
    <mergeCell ref="B13:D13"/>
    <mergeCell ref="B14:D14"/>
    <mergeCell ref="C15:D15"/>
    <mergeCell ref="C16:D16"/>
    <mergeCell ref="C17:D17"/>
    <mergeCell ref="C8:D8"/>
    <mergeCell ref="C9:D9"/>
    <mergeCell ref="B10:D10"/>
    <mergeCell ref="C11:D11"/>
    <mergeCell ref="C12:D12"/>
    <mergeCell ref="G3:H3"/>
    <mergeCell ref="A4:D5"/>
    <mergeCell ref="E4:H4"/>
    <mergeCell ref="A6:D6"/>
    <mergeCell ref="B7:D7"/>
  </mergeCells>
  <pageMargins left="0.25" right="0.25" top="0.75" bottom="0.75" header="0.3" footer="0.3"/>
  <pageSetup paperSize="9" scale="78"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6"/>
  <sheetViews>
    <sheetView topLeftCell="A76" zoomScale="80" zoomScaleNormal="80" workbookViewId="0">
      <selection activeCell="A106" sqref="A106:XFD106"/>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647</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3360.2890000000002</v>
      </c>
      <c r="F6" s="754">
        <v>1381.69</v>
      </c>
      <c r="G6" s="755">
        <v>204.136</v>
      </c>
      <c r="H6" s="756">
        <v>4946.1149999999998</v>
      </c>
      <c r="J6" s="757"/>
    </row>
    <row r="7" spans="1:10">
      <c r="A7" s="792"/>
      <c r="B7" s="1579" t="s">
        <v>582</v>
      </c>
      <c r="C7" s="1601"/>
      <c r="D7" s="1601"/>
      <c r="E7" s="807">
        <v>1372.8820000000001</v>
      </c>
      <c r="F7" s="758">
        <v>641.11</v>
      </c>
      <c r="G7" s="759">
        <v>98.503</v>
      </c>
      <c r="H7" s="760">
        <v>2112.4949999999999</v>
      </c>
      <c r="J7" s="757"/>
    </row>
    <row r="8" spans="1:10">
      <c r="A8" s="792"/>
      <c r="B8" s="761"/>
      <c r="C8" s="1576" t="s">
        <v>583</v>
      </c>
      <c r="D8" s="1533"/>
      <c r="E8" s="808">
        <v>1360.1769999999999</v>
      </c>
      <c r="F8" s="762">
        <v>633.86</v>
      </c>
      <c r="G8" s="763">
        <v>98.503</v>
      </c>
      <c r="H8" s="764">
        <v>2092.54</v>
      </c>
      <c r="J8" s="757"/>
    </row>
    <row r="9" spans="1:10">
      <c r="A9" s="792"/>
      <c r="B9" s="761"/>
      <c r="C9" s="1576" t="s">
        <v>584</v>
      </c>
      <c r="D9" s="1533"/>
      <c r="E9" s="808">
        <v>12.705</v>
      </c>
      <c r="F9" s="762">
        <v>7.25</v>
      </c>
      <c r="G9" s="763">
        <v>0</v>
      </c>
      <c r="H9" s="764">
        <v>19.954999999999998</v>
      </c>
      <c r="J9" s="757"/>
    </row>
    <row r="10" spans="1:10">
      <c r="A10" s="792"/>
      <c r="B10" s="1576" t="s">
        <v>585</v>
      </c>
      <c r="C10" s="1576"/>
      <c r="D10" s="1533"/>
      <c r="E10" s="808">
        <v>203.54900000000001</v>
      </c>
      <c r="F10" s="762">
        <v>115.16200000000001</v>
      </c>
      <c r="G10" s="763">
        <v>10.97</v>
      </c>
      <c r="H10" s="764">
        <v>329.68099999999998</v>
      </c>
      <c r="J10" s="757"/>
    </row>
    <row r="11" spans="1:10">
      <c r="A11" s="792"/>
      <c r="B11" s="761"/>
      <c r="C11" s="1533" t="s">
        <v>586</v>
      </c>
      <c r="D11" s="1534"/>
      <c r="E11" s="808">
        <v>193.994</v>
      </c>
      <c r="F11" s="762">
        <v>112.96599999999999</v>
      </c>
      <c r="G11" s="763">
        <v>10.97</v>
      </c>
      <c r="H11" s="764">
        <v>317.93</v>
      </c>
      <c r="J11" s="757"/>
    </row>
    <row r="12" spans="1:10">
      <c r="A12" s="792"/>
      <c r="B12" s="761"/>
      <c r="C12" s="1533" t="s">
        <v>587</v>
      </c>
      <c r="D12" s="1534"/>
      <c r="E12" s="808">
        <v>9.5549999999999997</v>
      </c>
      <c r="F12" s="762">
        <v>2.1960000000000002</v>
      </c>
      <c r="G12" s="763">
        <v>0</v>
      </c>
      <c r="H12" s="764">
        <v>11.750999999999999</v>
      </c>
      <c r="J12" s="757"/>
    </row>
    <row r="13" spans="1:10" ht="30" customHeight="1">
      <c r="A13" s="793"/>
      <c r="B13" s="1551" t="s">
        <v>588</v>
      </c>
      <c r="C13" s="1551"/>
      <c r="D13" s="1535"/>
      <c r="E13" s="808">
        <v>1.7569999999999999</v>
      </c>
      <c r="F13" s="762">
        <v>0.24</v>
      </c>
      <c r="G13" s="763">
        <v>0.11</v>
      </c>
      <c r="H13" s="764">
        <v>2.1070000000000002</v>
      </c>
      <c r="J13" s="757"/>
    </row>
    <row r="14" spans="1:10">
      <c r="A14" s="792"/>
      <c r="B14" s="1576" t="s">
        <v>589</v>
      </c>
      <c r="C14" s="1576"/>
      <c r="D14" s="1533"/>
      <c r="E14" s="808">
        <v>222.06700000000001</v>
      </c>
      <c r="F14" s="762">
        <v>108.952</v>
      </c>
      <c r="G14" s="763">
        <v>11.68</v>
      </c>
      <c r="H14" s="764">
        <v>342.69900000000001</v>
      </c>
      <c r="J14" s="757"/>
    </row>
    <row r="15" spans="1:10">
      <c r="A15" s="792"/>
      <c r="B15" s="761"/>
      <c r="C15" s="1533" t="s">
        <v>590</v>
      </c>
      <c r="D15" s="1534"/>
      <c r="E15" s="808">
        <v>157.28700000000001</v>
      </c>
      <c r="F15" s="762">
        <v>64.924999999999997</v>
      </c>
      <c r="G15" s="763">
        <v>10.734</v>
      </c>
      <c r="H15" s="764">
        <v>232.946</v>
      </c>
      <c r="J15" s="757"/>
    </row>
    <row r="16" spans="1:10">
      <c r="A16" s="792"/>
      <c r="B16" s="761"/>
      <c r="C16" s="1533" t="s">
        <v>591</v>
      </c>
      <c r="D16" s="1534"/>
      <c r="E16" s="808">
        <v>62.395000000000003</v>
      </c>
      <c r="F16" s="762">
        <v>39.420999999999999</v>
      </c>
      <c r="G16" s="763">
        <v>0.14599999999999999</v>
      </c>
      <c r="H16" s="764">
        <v>101.962</v>
      </c>
      <c r="J16" s="757"/>
    </row>
    <row r="17" spans="1:10">
      <c r="A17" s="792"/>
      <c r="B17" s="761"/>
      <c r="C17" s="1533" t="s">
        <v>592</v>
      </c>
      <c r="D17" s="1534"/>
      <c r="E17" s="808">
        <v>1.9610000000000001</v>
      </c>
      <c r="F17" s="762">
        <v>0</v>
      </c>
      <c r="G17" s="763">
        <v>0</v>
      </c>
      <c r="H17" s="764">
        <v>1.9610000000000001</v>
      </c>
      <c r="J17" s="757"/>
    </row>
    <row r="18" spans="1:10">
      <c r="A18" s="792"/>
      <c r="B18" s="761"/>
      <c r="C18" s="1533" t="s">
        <v>593</v>
      </c>
      <c r="D18" s="1534"/>
      <c r="E18" s="808">
        <v>0.314</v>
      </c>
      <c r="F18" s="762">
        <v>5.0000000000000001E-3</v>
      </c>
      <c r="G18" s="763">
        <v>0</v>
      </c>
      <c r="H18" s="764">
        <v>0.31900000000000001</v>
      </c>
      <c r="J18" s="757"/>
    </row>
    <row r="19" spans="1:10">
      <c r="A19" s="792"/>
      <c r="B19" s="761"/>
      <c r="C19" s="1533" t="s">
        <v>594</v>
      </c>
      <c r="D19" s="1534"/>
      <c r="E19" s="808">
        <v>1E-3</v>
      </c>
      <c r="F19" s="762">
        <v>0</v>
      </c>
      <c r="G19" s="763">
        <v>0</v>
      </c>
      <c r="H19" s="764">
        <v>1E-3</v>
      </c>
      <c r="J19" s="757"/>
    </row>
    <row r="20" spans="1:10" ht="14.25" customHeight="1">
      <c r="A20" s="792"/>
      <c r="B20" s="765"/>
      <c r="C20" s="1560" t="s">
        <v>595</v>
      </c>
      <c r="D20" s="1561"/>
      <c r="E20" s="808">
        <v>0.109</v>
      </c>
      <c r="F20" s="762">
        <v>4.601</v>
      </c>
      <c r="G20" s="763">
        <v>0.8</v>
      </c>
      <c r="H20" s="764">
        <v>5.51</v>
      </c>
      <c r="J20" s="757"/>
    </row>
    <row r="21" spans="1:10">
      <c r="A21" s="792"/>
      <c r="B21" s="1533" t="s">
        <v>596</v>
      </c>
      <c r="C21" s="1534"/>
      <c r="D21" s="1534"/>
      <c r="E21" s="808">
        <v>1393.7719999999999</v>
      </c>
      <c r="F21" s="762">
        <v>492.88200000000001</v>
      </c>
      <c r="G21" s="763">
        <v>81.597999999999999</v>
      </c>
      <c r="H21" s="764">
        <v>1968.252</v>
      </c>
      <c r="J21" s="757"/>
    </row>
    <row r="22" spans="1:10" ht="15" customHeight="1">
      <c r="A22" s="792"/>
      <c r="B22" s="761"/>
      <c r="C22" s="1590" t="s">
        <v>597</v>
      </c>
      <c r="D22" s="1591"/>
      <c r="E22" s="808">
        <v>3.3010000000000002</v>
      </c>
      <c r="F22" s="762">
        <v>57.07</v>
      </c>
      <c r="G22" s="763">
        <v>0.78600000000000003</v>
      </c>
      <c r="H22" s="764">
        <v>61.156999999999996</v>
      </c>
      <c r="J22" s="757"/>
    </row>
    <row r="23" spans="1:10">
      <c r="A23" s="792"/>
      <c r="B23" s="761"/>
      <c r="C23" s="1533" t="s">
        <v>598</v>
      </c>
      <c r="D23" s="1534"/>
      <c r="E23" s="808">
        <v>1390.471</v>
      </c>
      <c r="F23" s="762">
        <v>435.81200000000001</v>
      </c>
      <c r="G23" s="763">
        <v>80.811999999999998</v>
      </c>
      <c r="H23" s="764">
        <v>1907.095</v>
      </c>
      <c r="J23" s="757"/>
    </row>
    <row r="24" spans="1:10">
      <c r="A24" s="792"/>
      <c r="B24" s="1533" t="s">
        <v>599</v>
      </c>
      <c r="C24" s="1534"/>
      <c r="D24" s="1534"/>
      <c r="E24" s="809">
        <v>23.975999999999999</v>
      </c>
      <c r="F24" s="766">
        <v>5.7629999999999999</v>
      </c>
      <c r="G24" s="767">
        <v>5.3999999999999999E-2</v>
      </c>
      <c r="H24" s="764">
        <v>29.792999999999999</v>
      </c>
      <c r="J24" s="757"/>
    </row>
    <row r="25" spans="1:10" ht="15" customHeight="1">
      <c r="A25" s="792"/>
      <c r="B25" s="761"/>
      <c r="C25" s="1592" t="s">
        <v>600</v>
      </c>
      <c r="D25" s="1590"/>
      <c r="E25" s="808">
        <v>4.4909999999999997</v>
      </c>
      <c r="F25" s="762">
        <v>5.431</v>
      </c>
      <c r="G25" s="763">
        <v>0</v>
      </c>
      <c r="H25" s="764">
        <v>9.9220000000000006</v>
      </c>
      <c r="J25" s="757"/>
    </row>
    <row r="26" spans="1:10" ht="15" customHeight="1">
      <c r="A26" s="792"/>
      <c r="B26" s="761"/>
      <c r="C26" s="1551" t="s">
        <v>601</v>
      </c>
      <c r="D26" s="1535"/>
      <c r="E26" s="808">
        <v>19.405000000000001</v>
      </c>
      <c r="F26" s="762">
        <v>3.6999999999999998E-2</v>
      </c>
      <c r="G26" s="763">
        <v>0.05</v>
      </c>
      <c r="H26" s="764">
        <v>19.492000000000001</v>
      </c>
      <c r="J26" s="757"/>
    </row>
    <row r="27" spans="1:10" ht="15" customHeight="1">
      <c r="A27" s="802"/>
      <c r="B27" s="815"/>
      <c r="C27" s="1551" t="s">
        <v>535</v>
      </c>
      <c r="D27" s="1535"/>
      <c r="E27" s="810">
        <v>0.08</v>
      </c>
      <c r="F27" s="768">
        <v>0.29499999999999998</v>
      </c>
      <c r="G27" s="769">
        <v>4.0000000000000001E-3</v>
      </c>
      <c r="H27" s="770">
        <v>0.379</v>
      </c>
      <c r="J27" s="757"/>
    </row>
    <row r="28" spans="1:10" ht="25.5" customHeight="1" thickBot="1">
      <c r="A28" s="794"/>
      <c r="B28" s="1583" t="s">
        <v>602</v>
      </c>
      <c r="C28" s="1584"/>
      <c r="D28" s="1584"/>
      <c r="E28" s="810">
        <v>142.286</v>
      </c>
      <c r="F28" s="768">
        <v>17.581</v>
      </c>
      <c r="G28" s="769">
        <v>1.2210000000000001</v>
      </c>
      <c r="H28" s="770">
        <v>161.08799999999999</v>
      </c>
      <c r="J28" s="757"/>
    </row>
    <row r="29" spans="1:10" ht="15" thickBot="1">
      <c r="A29" s="1585" t="s">
        <v>508</v>
      </c>
      <c r="B29" s="1586"/>
      <c r="C29" s="1586"/>
      <c r="D29" s="1587"/>
      <c r="E29" s="806">
        <v>-1012.566</v>
      </c>
      <c r="F29" s="754">
        <v>-509.096</v>
      </c>
      <c r="G29" s="755">
        <v>-60.390999999999998</v>
      </c>
      <c r="H29" s="756">
        <v>-1582.0530000000001</v>
      </c>
      <c r="J29" s="757"/>
    </row>
    <row r="30" spans="1:10">
      <c r="A30" s="795"/>
      <c r="B30" s="1578" t="s">
        <v>603</v>
      </c>
      <c r="C30" s="1578"/>
      <c r="D30" s="1579"/>
      <c r="E30" s="807">
        <v>-110.35899999999999</v>
      </c>
      <c r="F30" s="758">
        <v>-55.972999999999999</v>
      </c>
      <c r="G30" s="759">
        <v>-4.3049999999999997</v>
      </c>
      <c r="H30" s="760">
        <v>-170.637</v>
      </c>
      <c r="J30" s="757"/>
    </row>
    <row r="31" spans="1:10">
      <c r="A31" s="792"/>
      <c r="B31" s="761"/>
      <c r="C31" s="1576" t="s">
        <v>604</v>
      </c>
      <c r="D31" s="1533"/>
      <c r="E31" s="808">
        <v>-108.74299999999999</v>
      </c>
      <c r="F31" s="762">
        <v>-53.883000000000003</v>
      </c>
      <c r="G31" s="763">
        <v>-4.3029999999999999</v>
      </c>
      <c r="H31" s="764">
        <v>-166.929</v>
      </c>
      <c r="J31" s="757"/>
    </row>
    <row r="32" spans="1:10">
      <c r="A32" s="792"/>
      <c r="B32" s="761"/>
      <c r="C32" s="1576" t="s">
        <v>605</v>
      </c>
      <c r="D32" s="1533"/>
      <c r="E32" s="808">
        <v>-1.6160000000000001</v>
      </c>
      <c r="F32" s="762">
        <v>-2.09</v>
      </c>
      <c r="G32" s="763">
        <v>-2E-3</v>
      </c>
      <c r="H32" s="764">
        <v>-3.7080000000000002</v>
      </c>
      <c r="J32" s="757"/>
    </row>
    <row r="33" spans="1:29">
      <c r="A33" s="792"/>
      <c r="B33" s="1576" t="s">
        <v>606</v>
      </c>
      <c r="C33" s="1576"/>
      <c r="D33" s="1533"/>
      <c r="E33" s="808">
        <v>-4.851</v>
      </c>
      <c r="F33" s="762">
        <v>-7.48</v>
      </c>
      <c r="G33" s="762">
        <v>-2E-3</v>
      </c>
      <c r="H33" s="822">
        <v>-12.333</v>
      </c>
      <c r="J33" s="757"/>
    </row>
    <row r="34" spans="1:29">
      <c r="A34" s="792"/>
      <c r="B34" s="761"/>
      <c r="C34" s="1533" t="s">
        <v>648</v>
      </c>
      <c r="D34" s="1534"/>
      <c r="E34" s="808">
        <v>-4.8470000000000004</v>
      </c>
      <c r="F34" s="762">
        <v>-7.4779999999999998</v>
      </c>
      <c r="G34" s="763">
        <v>-2E-3</v>
      </c>
      <c r="H34" s="822">
        <v>-12.327</v>
      </c>
      <c r="J34" s="757"/>
    </row>
    <row r="35" spans="1:29">
      <c r="A35" s="792"/>
      <c r="B35" s="761"/>
      <c r="C35" s="1533" t="s">
        <v>649</v>
      </c>
      <c r="D35" s="1534"/>
      <c r="E35" s="809">
        <v>-4.0000000000000001E-3</v>
      </c>
      <c r="F35" s="766">
        <v>-2E-3</v>
      </c>
      <c r="G35" s="767">
        <v>0</v>
      </c>
      <c r="H35" s="822">
        <v>-6.0000000000000001E-3</v>
      </c>
      <c r="J35" s="757"/>
    </row>
    <row r="36" spans="1:29" ht="30" customHeight="1">
      <c r="A36" s="793"/>
      <c r="B36" s="1551" t="s">
        <v>652</v>
      </c>
      <c r="C36" s="1551"/>
      <c r="D36" s="1535"/>
      <c r="E36" s="809">
        <v>-9.4870000000000001</v>
      </c>
      <c r="F36" s="766">
        <v>-3.282</v>
      </c>
      <c r="G36" s="767">
        <v>-0.71799999999999997</v>
      </c>
      <c r="H36" s="822">
        <v>-13.487</v>
      </c>
      <c r="J36" s="757"/>
    </row>
    <row r="37" spans="1:29">
      <c r="A37" s="792"/>
      <c r="B37" s="1576" t="s">
        <v>609</v>
      </c>
      <c r="C37" s="1576"/>
      <c r="D37" s="1533"/>
      <c r="E37" s="809">
        <v>-114.69199999999999</v>
      </c>
      <c r="F37" s="766">
        <v>-75.069999999999993</v>
      </c>
      <c r="G37" s="767">
        <v>-19.146999999999998</v>
      </c>
      <c r="H37" s="822">
        <v>-208.90899999999999</v>
      </c>
      <c r="J37" s="757"/>
    </row>
    <row r="38" spans="1:29">
      <c r="A38" s="792"/>
      <c r="B38" s="761"/>
      <c r="C38" s="1533" t="s">
        <v>610</v>
      </c>
      <c r="D38" s="1534"/>
      <c r="E38" s="809">
        <v>0</v>
      </c>
      <c r="F38" s="766">
        <v>-1.9E-2</v>
      </c>
      <c r="G38" s="767">
        <v>-7.0000000000000001E-3</v>
      </c>
      <c r="H38" s="822">
        <v>-2.5999999999999999E-2</v>
      </c>
      <c r="J38" s="757"/>
    </row>
    <row r="39" spans="1:29">
      <c r="A39" s="792"/>
      <c r="B39" s="761"/>
      <c r="C39" s="1533" t="s">
        <v>611</v>
      </c>
      <c r="D39" s="1534"/>
      <c r="E39" s="820">
        <v>-81.683999999999997</v>
      </c>
      <c r="F39" s="821">
        <v>-15.03</v>
      </c>
      <c r="G39" s="821">
        <v>-2.7530000000000001</v>
      </c>
      <c r="H39" s="822">
        <v>-99.466999999999999</v>
      </c>
      <c r="J39" s="757"/>
    </row>
    <row r="40" spans="1:29">
      <c r="A40" s="792"/>
      <c r="B40" s="761"/>
      <c r="C40" s="1533" t="s">
        <v>612</v>
      </c>
      <c r="D40" s="1534"/>
      <c r="E40" s="809">
        <v>-0.56799999999999995</v>
      </c>
      <c r="F40" s="766">
        <v>-0.56100000000000005</v>
      </c>
      <c r="G40" s="767">
        <v>-0.161</v>
      </c>
      <c r="H40" s="822">
        <v>-1.29</v>
      </c>
      <c r="J40" s="757"/>
    </row>
    <row r="41" spans="1:29">
      <c r="A41" s="792"/>
      <c r="B41" s="761"/>
      <c r="C41" s="1533" t="s">
        <v>613</v>
      </c>
      <c r="D41" s="1534"/>
      <c r="E41" s="809">
        <v>-15.195</v>
      </c>
      <c r="F41" s="766">
        <v>-22.027000000000001</v>
      </c>
      <c r="G41" s="767">
        <v>-3.302</v>
      </c>
      <c r="H41" s="822">
        <v>-40.524000000000001</v>
      </c>
      <c r="J41" s="757"/>
    </row>
    <row r="42" spans="1:29">
      <c r="A42" s="792"/>
      <c r="B42" s="761"/>
      <c r="C42" s="1533" t="s">
        <v>614</v>
      </c>
      <c r="D42" s="1534"/>
      <c r="E42" s="809">
        <v>-13.558999999999999</v>
      </c>
      <c r="F42" s="766">
        <v>-23.954000000000001</v>
      </c>
      <c r="G42" s="767">
        <v>-4.6130000000000004</v>
      </c>
      <c r="H42" s="822">
        <v>-42.125999999999998</v>
      </c>
      <c r="J42" s="757"/>
    </row>
    <row r="43" spans="1:29" ht="14.25" customHeight="1">
      <c r="A43" s="792"/>
      <c r="B43" s="761"/>
      <c r="C43" s="1533" t="s">
        <v>615</v>
      </c>
      <c r="D43" s="1534"/>
      <c r="E43" s="809">
        <v>-3.6859999999999999</v>
      </c>
      <c r="F43" s="766">
        <v>-13.478999999999999</v>
      </c>
      <c r="G43" s="767">
        <v>-8.3109999999999999</v>
      </c>
      <c r="H43" s="822">
        <v>-25.475999999999999</v>
      </c>
      <c r="J43" s="757"/>
    </row>
    <row r="44" spans="1:29">
      <c r="A44" s="792"/>
      <c r="B44" s="1576" t="s">
        <v>442</v>
      </c>
      <c r="C44" s="1576"/>
      <c r="D44" s="1533"/>
      <c r="E44" s="809">
        <v>-670.15599999999995</v>
      </c>
      <c r="F44" s="766">
        <v>-255.95500000000001</v>
      </c>
      <c r="G44" s="767">
        <v>-33.037999999999997</v>
      </c>
      <c r="H44" s="822">
        <v>-959.149</v>
      </c>
      <c r="J44" s="757"/>
    </row>
    <row r="45" spans="1:29">
      <c r="A45" s="792"/>
      <c r="B45" s="761"/>
      <c r="C45" s="1580" t="s">
        <v>616</v>
      </c>
      <c r="D45" s="1581"/>
      <c r="E45" s="809">
        <v>-0.32700000000000001</v>
      </c>
      <c r="F45" s="766">
        <v>-0.23200000000000001</v>
      </c>
      <c r="G45" s="767">
        <v>-2.5999999999999999E-2</v>
      </c>
      <c r="H45" s="822">
        <v>-0.58499999999999996</v>
      </c>
      <c r="I45" s="749"/>
      <c r="J45" s="757"/>
      <c r="L45" s="749"/>
      <c r="M45" s="749"/>
      <c r="N45" s="749"/>
      <c r="O45" s="749"/>
      <c r="P45" s="749"/>
      <c r="Q45" s="749"/>
      <c r="R45" s="749"/>
      <c r="S45" s="749"/>
      <c r="T45" s="749"/>
      <c r="U45" s="749"/>
      <c r="V45" s="749"/>
      <c r="W45" s="749"/>
      <c r="X45" s="749"/>
      <c r="Y45" s="749"/>
      <c r="Z45" s="749"/>
      <c r="AA45" s="749"/>
      <c r="AB45" s="749"/>
      <c r="AC45" s="749"/>
    </row>
    <row r="46" spans="1:29">
      <c r="A46" s="792"/>
      <c r="B46" s="761"/>
      <c r="C46" s="1533" t="s">
        <v>617</v>
      </c>
      <c r="D46" s="1534"/>
      <c r="E46" s="809">
        <v>-669.82899999999995</v>
      </c>
      <c r="F46" s="766">
        <v>-255.72300000000001</v>
      </c>
      <c r="G46" s="767">
        <v>-33.012</v>
      </c>
      <c r="H46" s="822">
        <v>-958.56399999999996</v>
      </c>
      <c r="I46" s="749"/>
      <c r="J46" s="757"/>
      <c r="L46" s="749"/>
      <c r="M46" s="749"/>
      <c r="N46" s="749"/>
      <c r="O46" s="749"/>
      <c r="P46" s="749"/>
      <c r="Q46" s="749"/>
      <c r="R46" s="749"/>
      <c r="S46" s="749"/>
      <c r="T46" s="749"/>
      <c r="U46" s="749"/>
      <c r="V46" s="749"/>
      <c r="W46" s="749"/>
      <c r="X46" s="749"/>
      <c r="Y46" s="749"/>
      <c r="Z46" s="749"/>
      <c r="AA46" s="749"/>
      <c r="AB46" s="749"/>
      <c r="AC46" s="749"/>
    </row>
    <row r="47" spans="1:29">
      <c r="A47" s="792"/>
      <c r="B47" s="1576" t="s">
        <v>618</v>
      </c>
      <c r="C47" s="1576"/>
      <c r="D47" s="1533"/>
      <c r="E47" s="809">
        <v>-103.021</v>
      </c>
      <c r="F47" s="766">
        <v>-111.336</v>
      </c>
      <c r="G47" s="767">
        <v>-3.181</v>
      </c>
      <c r="H47" s="822">
        <v>-217.53800000000001</v>
      </c>
      <c r="I47" s="749"/>
      <c r="J47" s="757"/>
      <c r="L47" s="749"/>
      <c r="M47" s="749"/>
      <c r="N47" s="749"/>
      <c r="O47" s="749"/>
      <c r="P47" s="749"/>
      <c r="Q47" s="749"/>
      <c r="R47" s="749"/>
      <c r="S47" s="749"/>
      <c r="T47" s="749"/>
      <c r="U47" s="749"/>
      <c r="V47" s="749"/>
      <c r="W47" s="749"/>
      <c r="X47" s="749"/>
      <c r="Y47" s="749"/>
      <c r="Z47" s="749"/>
      <c r="AA47" s="749"/>
      <c r="AB47" s="749"/>
      <c r="AC47" s="749"/>
    </row>
    <row r="48" spans="1:29">
      <c r="A48" s="792"/>
      <c r="B48" s="761"/>
      <c r="C48" s="1573" t="s">
        <v>650</v>
      </c>
      <c r="D48" s="1582"/>
      <c r="E48" s="809">
        <v>-0.41299999999999998</v>
      </c>
      <c r="F48" s="766">
        <v>-3.6999999999999998E-2</v>
      </c>
      <c r="G48" s="767">
        <v>-1E-3</v>
      </c>
      <c r="H48" s="822">
        <v>-0.45100000000000001</v>
      </c>
      <c r="I48" s="749"/>
      <c r="J48" s="757"/>
      <c r="L48" s="749"/>
      <c r="M48" s="749"/>
      <c r="N48" s="749"/>
      <c r="O48" s="749"/>
      <c r="P48" s="749"/>
      <c r="Q48" s="749"/>
      <c r="R48" s="749"/>
      <c r="S48" s="749"/>
      <c r="T48" s="749"/>
      <c r="U48" s="749"/>
      <c r="V48" s="749"/>
      <c r="W48" s="749"/>
      <c r="X48" s="749"/>
      <c r="Y48" s="749"/>
      <c r="Z48" s="749"/>
      <c r="AA48" s="749"/>
      <c r="AB48" s="749"/>
      <c r="AC48" s="749"/>
    </row>
    <row r="49" spans="1:29">
      <c r="A49" s="792"/>
      <c r="B49" s="761"/>
      <c r="C49" s="1535" t="s">
        <v>651</v>
      </c>
      <c r="D49" s="1609"/>
      <c r="E49" s="809">
        <v>-4.0000000000000001E-3</v>
      </c>
      <c r="F49" s="766">
        <v>-2.5000000000000001E-2</v>
      </c>
      <c r="G49" s="767">
        <v>0</v>
      </c>
      <c r="H49" s="822">
        <v>-2.9000000000000001E-2</v>
      </c>
      <c r="I49" s="749"/>
      <c r="J49" s="757"/>
      <c r="L49" s="749"/>
      <c r="M49" s="749"/>
      <c r="N49" s="749"/>
      <c r="O49" s="749"/>
      <c r="P49" s="749"/>
      <c r="Q49" s="749"/>
      <c r="R49" s="749"/>
      <c r="S49" s="749"/>
      <c r="T49" s="749"/>
      <c r="U49" s="749"/>
      <c r="V49" s="749"/>
      <c r="W49" s="749"/>
      <c r="X49" s="749"/>
      <c r="Y49" s="749"/>
      <c r="Z49" s="749"/>
      <c r="AA49" s="749"/>
      <c r="AB49" s="749"/>
      <c r="AC49" s="749"/>
    </row>
    <row r="50" spans="1:29" ht="14.25" customHeight="1">
      <c r="A50" s="792"/>
      <c r="B50" s="761"/>
      <c r="C50" s="1573" t="s">
        <v>619</v>
      </c>
      <c r="D50" s="1582"/>
      <c r="E50" s="809">
        <v>-3.2970000000000002</v>
      </c>
      <c r="F50" s="766">
        <v>-11.744999999999999</v>
      </c>
      <c r="G50" s="767">
        <v>-0.92</v>
      </c>
      <c r="H50" s="822">
        <v>-15.962</v>
      </c>
      <c r="I50" s="749"/>
      <c r="J50" s="757"/>
      <c r="L50" s="749"/>
      <c r="M50" s="749"/>
      <c r="N50" s="749"/>
      <c r="O50" s="749"/>
      <c r="P50" s="749"/>
      <c r="Q50" s="749"/>
      <c r="R50" s="749"/>
      <c r="S50" s="749"/>
      <c r="T50" s="749"/>
      <c r="U50" s="749"/>
      <c r="V50" s="749"/>
      <c r="W50" s="749"/>
      <c r="X50" s="749"/>
      <c r="Y50" s="749"/>
      <c r="Z50" s="749"/>
      <c r="AA50" s="749"/>
      <c r="AB50" s="749"/>
      <c r="AC50" s="749"/>
    </row>
    <row r="51" spans="1:29" ht="14.25" customHeight="1">
      <c r="A51" s="792"/>
      <c r="B51" s="761"/>
      <c r="C51" s="1533" t="s">
        <v>620</v>
      </c>
      <c r="D51" s="1534"/>
      <c r="E51" s="808">
        <v>-88.11</v>
      </c>
      <c r="F51" s="762">
        <v>-95.847999999999999</v>
      </c>
      <c r="G51" s="763">
        <v>-1.609</v>
      </c>
      <c r="H51" s="764">
        <v>-185.56700000000001</v>
      </c>
      <c r="I51" s="749"/>
      <c r="J51" s="757"/>
      <c r="L51" s="749"/>
      <c r="M51" s="749"/>
      <c r="N51" s="749"/>
      <c r="O51" s="749"/>
      <c r="P51" s="749"/>
      <c r="Q51" s="749"/>
      <c r="R51" s="749"/>
      <c r="S51" s="749"/>
      <c r="T51" s="749"/>
      <c r="U51" s="749"/>
      <c r="V51" s="749"/>
      <c r="W51" s="749"/>
      <c r="X51" s="749"/>
      <c r="Y51" s="749"/>
      <c r="Z51" s="749"/>
      <c r="AA51" s="749"/>
      <c r="AB51" s="749"/>
      <c r="AC51" s="749"/>
    </row>
    <row r="52" spans="1:29" ht="15" thickBot="1">
      <c r="A52" s="792"/>
      <c r="B52" s="761"/>
      <c r="C52" s="1573" t="s">
        <v>621</v>
      </c>
      <c r="D52" s="1582"/>
      <c r="E52" s="810">
        <v>-11.196999999999999</v>
      </c>
      <c r="F52" s="768">
        <v>-3.681</v>
      </c>
      <c r="G52" s="769">
        <v>-0.65100000000000002</v>
      </c>
      <c r="H52" s="770">
        <v>-15.529</v>
      </c>
      <c r="I52" s="749"/>
      <c r="J52" s="757"/>
      <c r="L52" s="749"/>
      <c r="M52" s="749"/>
      <c r="N52" s="749"/>
      <c r="O52" s="749"/>
      <c r="P52" s="749"/>
      <c r="Q52" s="749"/>
      <c r="R52" s="749"/>
      <c r="S52" s="749"/>
      <c r="T52" s="749"/>
      <c r="U52" s="749"/>
      <c r="V52" s="749"/>
      <c r="W52" s="749"/>
      <c r="X52" s="749"/>
      <c r="Y52" s="749"/>
      <c r="Z52" s="749"/>
      <c r="AA52" s="749"/>
      <c r="AB52" s="749"/>
      <c r="AC52" s="749"/>
    </row>
    <row r="53" spans="1:29" ht="15" thickBot="1">
      <c r="A53" s="1574" t="s">
        <v>622</v>
      </c>
      <c r="B53" s="1542"/>
      <c r="C53" s="1542"/>
      <c r="D53" s="1543"/>
      <c r="E53" s="806">
        <v>2347.723</v>
      </c>
      <c r="F53" s="754">
        <v>872.59400000000005</v>
      </c>
      <c r="G53" s="755">
        <v>143.745</v>
      </c>
      <c r="H53" s="756">
        <v>3364.0619999999999</v>
      </c>
      <c r="I53" s="774"/>
      <c r="J53" s="757"/>
      <c r="L53" s="322"/>
      <c r="M53" s="322"/>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726.08100000000002</v>
      </c>
      <c r="F54" s="754">
        <v>233.29900000000001</v>
      </c>
      <c r="G54" s="755">
        <v>55.414999999999999</v>
      </c>
      <c r="H54" s="756">
        <v>1014.795</v>
      </c>
      <c r="I54" s="322"/>
      <c r="J54" s="757"/>
      <c r="L54" s="322"/>
      <c r="M54" s="322"/>
      <c r="N54" s="322"/>
      <c r="O54" s="322"/>
      <c r="P54" s="322"/>
      <c r="Q54" s="322"/>
      <c r="R54" s="322"/>
      <c r="S54" s="322"/>
      <c r="T54" s="322"/>
      <c r="U54" s="322"/>
      <c r="V54" s="322"/>
      <c r="W54" s="322"/>
      <c r="X54" s="322"/>
      <c r="Y54" s="322"/>
      <c r="Z54" s="322"/>
      <c r="AA54" s="322"/>
      <c r="AB54" s="322"/>
      <c r="AC54" s="322"/>
    </row>
    <row r="55" spans="1:29">
      <c r="A55" s="798"/>
      <c r="B55" s="1578" t="s">
        <v>453</v>
      </c>
      <c r="C55" s="1578"/>
      <c r="D55" s="1579"/>
      <c r="E55" s="807">
        <v>895.30200000000002</v>
      </c>
      <c r="F55" s="758">
        <v>361.46800000000002</v>
      </c>
      <c r="G55" s="759">
        <v>71.72</v>
      </c>
      <c r="H55" s="760">
        <v>1328.49</v>
      </c>
      <c r="I55" s="749"/>
      <c r="J55" s="757"/>
      <c r="L55" s="749"/>
      <c r="M55" s="749"/>
      <c r="N55" s="749"/>
      <c r="O55" s="749"/>
      <c r="P55" s="749"/>
      <c r="Q55" s="749"/>
      <c r="R55" s="749"/>
      <c r="S55" s="749"/>
      <c r="T55" s="749"/>
      <c r="U55" s="749"/>
      <c r="V55" s="749"/>
      <c r="W55" s="749"/>
      <c r="X55" s="749"/>
      <c r="Y55" s="749"/>
      <c r="Z55" s="749"/>
      <c r="AA55" s="749"/>
      <c r="AB55" s="749"/>
      <c r="AC55" s="749"/>
    </row>
    <row r="56" spans="1:29" ht="15" thickBot="1">
      <c r="A56" s="799"/>
      <c r="B56" s="1572" t="s">
        <v>454</v>
      </c>
      <c r="C56" s="1572"/>
      <c r="D56" s="1573"/>
      <c r="E56" s="810">
        <v>-169.221</v>
      </c>
      <c r="F56" s="768">
        <v>-128.16900000000001</v>
      </c>
      <c r="G56" s="769">
        <v>-16.305</v>
      </c>
      <c r="H56" s="770">
        <v>-313.69499999999999</v>
      </c>
      <c r="I56" s="749"/>
      <c r="J56" s="757"/>
      <c r="L56" s="749"/>
      <c r="M56" s="749"/>
      <c r="N56" s="749"/>
      <c r="O56" s="749"/>
      <c r="P56" s="749"/>
      <c r="Q56" s="749"/>
      <c r="R56" s="749"/>
      <c r="S56" s="749"/>
      <c r="T56" s="749"/>
      <c r="U56" s="749"/>
      <c r="V56" s="749"/>
      <c r="W56" s="749"/>
      <c r="X56" s="749"/>
      <c r="Y56" s="749"/>
      <c r="Z56" s="749"/>
      <c r="AA56" s="749"/>
      <c r="AB56" s="749"/>
      <c r="AC56" s="749"/>
    </row>
    <row r="57" spans="1:29" ht="15" thickBot="1">
      <c r="A57" s="1574" t="s">
        <v>624</v>
      </c>
      <c r="B57" s="1542"/>
      <c r="C57" s="1542"/>
      <c r="D57" s="1543"/>
      <c r="E57" s="806">
        <v>2.7480000000000002</v>
      </c>
      <c r="F57" s="754">
        <v>-5.5679999999999996</v>
      </c>
      <c r="G57" s="755">
        <v>-0.182</v>
      </c>
      <c r="H57" s="756">
        <v>-3.0019999999999998</v>
      </c>
      <c r="I57" s="322"/>
      <c r="J57" s="757"/>
      <c r="L57" s="322"/>
      <c r="M57" s="322"/>
      <c r="N57" s="322"/>
      <c r="O57" s="322"/>
      <c r="P57" s="322"/>
      <c r="Q57" s="322"/>
      <c r="R57" s="322"/>
      <c r="S57" s="322"/>
      <c r="T57" s="322"/>
      <c r="U57" s="322"/>
      <c r="V57" s="322"/>
      <c r="W57" s="322"/>
      <c r="X57" s="322"/>
      <c r="Y57" s="322"/>
      <c r="Z57" s="322"/>
      <c r="AA57" s="322"/>
      <c r="AB57" s="322"/>
      <c r="AC57" s="322"/>
    </row>
    <row r="58" spans="1:29" ht="15" customHeight="1">
      <c r="A58" s="800"/>
      <c r="B58" s="1575" t="s">
        <v>625</v>
      </c>
      <c r="C58" s="1575"/>
      <c r="D58" s="1549"/>
      <c r="E58" s="807">
        <v>13.026999999999999</v>
      </c>
      <c r="F58" s="758">
        <v>-0.70399999999999996</v>
      </c>
      <c r="G58" s="759">
        <v>-0.182</v>
      </c>
      <c r="H58" s="830">
        <v>12.141</v>
      </c>
      <c r="I58" s="749"/>
      <c r="J58" s="757"/>
      <c r="L58" s="749"/>
      <c r="M58" s="749"/>
      <c r="N58" s="749"/>
      <c r="O58" s="749"/>
      <c r="P58" s="749"/>
      <c r="Q58" s="749"/>
      <c r="R58" s="749"/>
      <c r="S58" s="749"/>
      <c r="T58" s="749"/>
      <c r="U58" s="749"/>
      <c r="V58" s="749"/>
      <c r="W58" s="749"/>
      <c r="X58" s="749"/>
      <c r="Y58" s="749"/>
      <c r="Z58" s="749"/>
      <c r="AA58" s="749"/>
      <c r="AB58" s="749"/>
      <c r="AC58" s="749"/>
    </row>
    <row r="59" spans="1:29" ht="15" customHeight="1">
      <c r="A59" s="800"/>
      <c r="B59" s="819"/>
      <c r="C59" s="1576" t="s">
        <v>626</v>
      </c>
      <c r="D59" s="1533"/>
      <c r="E59" s="823">
        <v>0</v>
      </c>
      <c r="F59" s="824">
        <v>1.4E-2</v>
      </c>
      <c r="G59" s="825">
        <v>0</v>
      </c>
      <c r="H59" s="830">
        <v>1.4E-2</v>
      </c>
      <c r="I59" s="749"/>
      <c r="J59" s="757"/>
      <c r="L59" s="749"/>
      <c r="M59" s="749"/>
      <c r="N59" s="749"/>
      <c r="O59" s="749"/>
      <c r="P59" s="749"/>
      <c r="Q59" s="749"/>
      <c r="R59" s="749"/>
      <c r="S59" s="749"/>
      <c r="T59" s="749"/>
      <c r="U59" s="749"/>
      <c r="V59" s="749"/>
      <c r="W59" s="749"/>
      <c r="X59" s="749"/>
      <c r="Y59" s="749"/>
      <c r="Z59" s="749"/>
      <c r="AA59" s="749"/>
      <c r="AB59" s="749"/>
      <c r="AC59" s="749"/>
    </row>
    <row r="60" spans="1:29">
      <c r="A60" s="798"/>
      <c r="B60" s="761"/>
      <c r="C60" s="1576" t="s">
        <v>627</v>
      </c>
      <c r="D60" s="1533"/>
      <c r="E60" s="809">
        <v>13.026999999999999</v>
      </c>
      <c r="F60" s="766">
        <v>-0.71799999999999997</v>
      </c>
      <c r="G60" s="767">
        <v>-0.182</v>
      </c>
      <c r="H60" s="822">
        <v>12.127000000000001</v>
      </c>
      <c r="I60" s="749"/>
      <c r="J60" s="757"/>
      <c r="L60" s="749"/>
      <c r="M60" s="749"/>
      <c r="N60" s="749"/>
      <c r="O60" s="749"/>
      <c r="P60" s="749"/>
      <c r="Q60" s="749"/>
      <c r="R60" s="749"/>
      <c r="S60" s="749"/>
      <c r="T60" s="749"/>
      <c r="U60" s="749"/>
      <c r="V60" s="749"/>
      <c r="W60" s="749"/>
      <c r="X60" s="749"/>
      <c r="Y60" s="749"/>
      <c r="Z60" s="749"/>
      <c r="AA60" s="749"/>
      <c r="AB60" s="749"/>
      <c r="AC60" s="749"/>
    </row>
    <row r="61" spans="1:29" ht="15" customHeight="1">
      <c r="A61" s="798"/>
      <c r="B61" s="1551" t="s">
        <v>628</v>
      </c>
      <c r="C61" s="1551"/>
      <c r="D61" s="1535"/>
      <c r="E61" s="809">
        <v>-10.316000000000001</v>
      </c>
      <c r="F61" s="766">
        <v>-4.87</v>
      </c>
      <c r="G61" s="826">
        <v>0</v>
      </c>
      <c r="H61" s="822">
        <v>-15.186</v>
      </c>
      <c r="I61" s="749"/>
      <c r="J61" s="757"/>
      <c r="L61" s="749"/>
      <c r="M61" s="749"/>
      <c r="N61" s="749"/>
      <c r="O61" s="749"/>
      <c r="P61" s="749"/>
      <c r="Q61" s="749"/>
      <c r="R61" s="749"/>
      <c r="S61" s="749"/>
      <c r="T61" s="749"/>
      <c r="U61" s="749"/>
      <c r="V61" s="749"/>
      <c r="W61" s="749"/>
      <c r="X61" s="749"/>
      <c r="Y61" s="749"/>
      <c r="Z61" s="749"/>
      <c r="AA61" s="749"/>
      <c r="AB61" s="749"/>
      <c r="AC61" s="749"/>
    </row>
    <row r="62" spans="1:29" ht="27.75" customHeight="1">
      <c r="A62" s="792"/>
      <c r="B62" s="761"/>
      <c r="C62" s="1535" t="s">
        <v>629</v>
      </c>
      <c r="D62" s="1536"/>
      <c r="E62" s="809">
        <v>-10.316000000000001</v>
      </c>
      <c r="F62" s="766">
        <v>0</v>
      </c>
      <c r="G62" s="767">
        <v>0</v>
      </c>
      <c r="H62" s="822">
        <v>-10.316000000000001</v>
      </c>
      <c r="I62" s="749"/>
      <c r="J62" s="757"/>
      <c r="L62" s="749"/>
      <c r="M62" s="749"/>
      <c r="N62" s="749"/>
      <c r="O62" s="749"/>
      <c r="P62" s="749"/>
      <c r="Q62" s="749"/>
      <c r="R62" s="749"/>
      <c r="S62" s="749"/>
      <c r="T62" s="749"/>
      <c r="U62" s="749"/>
      <c r="V62" s="749"/>
      <c r="W62" s="749"/>
      <c r="X62" s="749"/>
      <c r="Y62" s="749"/>
      <c r="Z62" s="749"/>
      <c r="AA62" s="749"/>
      <c r="AB62" s="749"/>
      <c r="AC62" s="749"/>
    </row>
    <row r="63" spans="1:29" ht="27" customHeight="1">
      <c r="A63" s="792"/>
      <c r="B63" s="761"/>
      <c r="C63" s="1535" t="s">
        <v>630</v>
      </c>
      <c r="D63" s="1536"/>
      <c r="E63" s="809">
        <v>0</v>
      </c>
      <c r="F63" s="766">
        <v>-4.87</v>
      </c>
      <c r="G63" s="767">
        <v>0</v>
      </c>
      <c r="H63" s="822">
        <v>-4.87</v>
      </c>
      <c r="I63" s="749"/>
      <c r="J63" s="757"/>
      <c r="L63" s="749"/>
      <c r="M63" s="749"/>
      <c r="N63" s="749"/>
      <c r="O63" s="749"/>
      <c r="P63" s="749"/>
      <c r="Q63" s="749"/>
      <c r="R63" s="749"/>
      <c r="S63" s="749"/>
      <c r="T63" s="749"/>
      <c r="U63" s="749"/>
      <c r="V63" s="749"/>
      <c r="W63" s="749"/>
      <c r="X63" s="749"/>
      <c r="Y63" s="749"/>
      <c r="Z63" s="749"/>
      <c r="AA63" s="749"/>
      <c r="AB63" s="749"/>
      <c r="AC63" s="749"/>
    </row>
    <row r="64" spans="1:29" ht="15" thickBot="1">
      <c r="A64" s="792"/>
      <c r="B64" s="1551" t="s">
        <v>653</v>
      </c>
      <c r="C64" s="1551"/>
      <c r="D64" s="1535"/>
      <c r="E64" s="827">
        <v>3.6999999999999998E-2</v>
      </c>
      <c r="F64" s="828">
        <v>6.0000000000000001E-3</v>
      </c>
      <c r="G64" s="829">
        <v>0</v>
      </c>
      <c r="H64" s="831">
        <v>4.2999999999999997E-2</v>
      </c>
      <c r="I64" s="749"/>
      <c r="J64" s="757"/>
      <c r="L64" s="749"/>
      <c r="M64" s="749"/>
      <c r="N64" s="749"/>
      <c r="O64" s="749"/>
      <c r="P64" s="749"/>
      <c r="Q64" s="749"/>
      <c r="R64" s="749"/>
      <c r="S64" s="749"/>
      <c r="T64" s="749"/>
      <c r="U64" s="749"/>
      <c r="V64" s="749"/>
      <c r="W64" s="749"/>
      <c r="X64" s="749"/>
      <c r="Y64" s="749"/>
      <c r="Z64" s="749"/>
      <c r="AA64" s="749"/>
      <c r="AB64" s="749"/>
      <c r="AC64" s="749"/>
    </row>
    <row r="65" spans="1:29" ht="27.75" customHeight="1" thickBot="1">
      <c r="A65" s="1570" t="s">
        <v>643</v>
      </c>
      <c r="B65" s="1571"/>
      <c r="C65" s="1571"/>
      <c r="D65" s="1571"/>
      <c r="E65" s="806">
        <v>-0.104</v>
      </c>
      <c r="F65" s="754">
        <v>0</v>
      </c>
      <c r="G65" s="755">
        <v>0</v>
      </c>
      <c r="H65" s="756">
        <v>-0.104</v>
      </c>
      <c r="I65" s="322"/>
      <c r="J65" s="757"/>
      <c r="L65" s="322"/>
      <c r="M65" s="322"/>
      <c r="N65" s="322"/>
      <c r="O65" s="322"/>
      <c r="P65" s="322"/>
      <c r="Q65" s="322"/>
      <c r="R65" s="322"/>
      <c r="S65" s="322"/>
      <c r="T65" s="322"/>
      <c r="U65" s="322"/>
      <c r="V65" s="322"/>
      <c r="W65" s="322"/>
      <c r="X65" s="322"/>
      <c r="Y65" s="322"/>
      <c r="Z65" s="322"/>
      <c r="AA65" s="322"/>
      <c r="AB65" s="322"/>
      <c r="AC65" s="322"/>
    </row>
    <row r="66" spans="1:29" ht="27.75" customHeight="1">
      <c r="A66" s="800"/>
      <c r="B66" s="1575" t="s">
        <v>654</v>
      </c>
      <c r="C66" s="1575"/>
      <c r="D66" s="1549"/>
      <c r="E66" s="807">
        <v>-0.104</v>
      </c>
      <c r="F66" s="758">
        <v>0</v>
      </c>
      <c r="G66" s="759">
        <v>0</v>
      </c>
      <c r="H66" s="830">
        <v>-0.104</v>
      </c>
      <c r="I66" s="322"/>
      <c r="J66" s="757"/>
      <c r="L66" s="322"/>
      <c r="M66" s="322"/>
      <c r="N66" s="322"/>
      <c r="O66" s="322"/>
      <c r="P66" s="322"/>
      <c r="Q66" s="322"/>
      <c r="R66" s="322"/>
      <c r="S66" s="322"/>
      <c r="T66" s="322"/>
      <c r="U66" s="322"/>
      <c r="V66" s="322"/>
      <c r="W66" s="322"/>
      <c r="X66" s="322"/>
      <c r="Y66" s="322"/>
      <c r="Z66" s="322"/>
      <c r="AA66" s="322"/>
      <c r="AB66" s="322"/>
      <c r="AC66" s="322"/>
    </row>
    <row r="67" spans="1:29" ht="27.75" customHeight="1" thickBot="1">
      <c r="A67" s="792"/>
      <c r="B67" s="761"/>
      <c r="C67" s="1535" t="s">
        <v>655</v>
      </c>
      <c r="D67" s="1536"/>
      <c r="E67" s="812">
        <v>-0.104</v>
      </c>
      <c r="F67" s="781">
        <v>0</v>
      </c>
      <c r="G67" s="782">
        <v>0</v>
      </c>
      <c r="H67" s="831">
        <v>-0.104</v>
      </c>
      <c r="I67" s="322"/>
      <c r="J67" s="757"/>
      <c r="L67" s="322"/>
      <c r="M67" s="322"/>
      <c r="N67" s="322"/>
      <c r="O67" s="322"/>
      <c r="P67" s="322"/>
      <c r="Q67" s="322"/>
      <c r="R67" s="322"/>
      <c r="S67" s="322"/>
      <c r="T67" s="322"/>
      <c r="U67" s="322"/>
      <c r="V67" s="322"/>
      <c r="W67" s="322"/>
      <c r="X67" s="322"/>
      <c r="Y67" s="322"/>
      <c r="Z67" s="322"/>
      <c r="AA67" s="322"/>
      <c r="AB67" s="322"/>
      <c r="AC67" s="322"/>
    </row>
    <row r="68" spans="1:29" ht="15.75" customHeight="1" thickBot="1">
      <c r="A68" s="1570" t="s">
        <v>644</v>
      </c>
      <c r="B68" s="1571"/>
      <c r="C68" s="1571"/>
      <c r="D68" s="1571"/>
      <c r="E68" s="806">
        <v>130.964</v>
      </c>
      <c r="F68" s="754">
        <v>45.874000000000002</v>
      </c>
      <c r="G68" s="755">
        <v>11.304</v>
      </c>
      <c r="H68" s="756">
        <v>188.142</v>
      </c>
      <c r="I68" s="322"/>
      <c r="J68" s="757"/>
      <c r="L68" s="322"/>
      <c r="M68" s="322"/>
      <c r="N68" s="322"/>
      <c r="O68" s="322"/>
      <c r="P68" s="322"/>
      <c r="Q68" s="322"/>
      <c r="R68" s="322"/>
      <c r="S68" s="322"/>
      <c r="T68" s="322"/>
      <c r="U68" s="322"/>
      <c r="V68" s="322"/>
      <c r="W68" s="322"/>
      <c r="X68" s="322"/>
      <c r="Y68" s="322"/>
      <c r="Z68" s="322"/>
      <c r="AA68" s="322"/>
      <c r="AB68" s="322"/>
      <c r="AC68" s="322"/>
    </row>
    <row r="69" spans="1:29">
      <c r="A69" s="801"/>
      <c r="B69" s="1558" t="s">
        <v>640</v>
      </c>
      <c r="C69" s="1559"/>
      <c r="D69" s="1559"/>
      <c r="E69" s="807">
        <v>142.542</v>
      </c>
      <c r="F69" s="758">
        <v>82.366</v>
      </c>
      <c r="G69" s="759">
        <v>7.1950000000000003</v>
      </c>
      <c r="H69" s="760">
        <v>232.10300000000001</v>
      </c>
      <c r="I69" s="749"/>
      <c r="J69" s="757"/>
      <c r="L69" s="749"/>
      <c r="M69" s="749"/>
      <c r="N69" s="749"/>
      <c r="O69" s="749"/>
      <c r="P69" s="749"/>
      <c r="Q69" s="749"/>
      <c r="R69" s="749"/>
      <c r="S69" s="749"/>
      <c r="T69" s="749"/>
      <c r="U69" s="749"/>
      <c r="V69" s="749"/>
      <c r="W69" s="749"/>
      <c r="X69" s="749"/>
      <c r="Y69" s="749"/>
      <c r="Z69" s="749"/>
      <c r="AA69" s="749"/>
      <c r="AB69" s="749"/>
      <c r="AC69" s="749"/>
    </row>
    <row r="70" spans="1:29">
      <c r="A70" s="792"/>
      <c r="B70" s="1560" t="s">
        <v>641</v>
      </c>
      <c r="C70" s="1561"/>
      <c r="D70" s="1561"/>
      <c r="E70" s="808">
        <v>-21.492999999999999</v>
      </c>
      <c r="F70" s="762">
        <v>-72.224999999999994</v>
      </c>
      <c r="G70" s="763">
        <v>4.024</v>
      </c>
      <c r="H70" s="764">
        <v>-89.694000000000003</v>
      </c>
      <c r="I70" s="749"/>
      <c r="J70" s="757"/>
      <c r="L70" s="749"/>
      <c r="M70" s="749"/>
      <c r="N70" s="749"/>
      <c r="O70" s="749"/>
      <c r="P70" s="749"/>
      <c r="Q70" s="749"/>
      <c r="R70" s="749"/>
      <c r="S70" s="749"/>
      <c r="T70" s="749"/>
      <c r="U70" s="749"/>
      <c r="V70" s="749"/>
      <c r="W70" s="749"/>
      <c r="X70" s="749"/>
      <c r="Y70" s="749"/>
      <c r="Z70" s="749"/>
      <c r="AA70" s="749"/>
      <c r="AB70" s="749"/>
      <c r="AC70" s="749"/>
    </row>
    <row r="71" spans="1:29" ht="15" thickBot="1">
      <c r="A71" s="802"/>
      <c r="B71" s="1562" t="s">
        <v>642</v>
      </c>
      <c r="C71" s="1563"/>
      <c r="D71" s="1563"/>
      <c r="E71" s="810">
        <v>9.9149999999999991</v>
      </c>
      <c r="F71" s="768">
        <v>35.732999999999997</v>
      </c>
      <c r="G71" s="769">
        <v>8.5000000000000006E-2</v>
      </c>
      <c r="H71" s="770">
        <v>45.732999999999997</v>
      </c>
      <c r="I71" s="749"/>
      <c r="J71" s="757"/>
      <c r="L71" s="749"/>
      <c r="M71" s="749"/>
      <c r="N71" s="749"/>
      <c r="O71" s="749"/>
      <c r="P71" s="749"/>
      <c r="Q71" s="749"/>
      <c r="R71" s="749"/>
      <c r="S71" s="749"/>
      <c r="T71" s="749"/>
      <c r="U71" s="749"/>
      <c r="V71" s="749"/>
      <c r="W71" s="749"/>
      <c r="X71" s="749"/>
      <c r="Y71" s="749"/>
      <c r="Z71" s="749"/>
      <c r="AA71" s="749"/>
      <c r="AB71" s="749"/>
      <c r="AC71" s="749"/>
    </row>
    <row r="72" spans="1:29" ht="15" thickBot="1">
      <c r="A72" s="1564" t="s">
        <v>469</v>
      </c>
      <c r="B72" s="1565"/>
      <c r="C72" s="1565"/>
      <c r="D72" s="1565"/>
      <c r="E72" s="806">
        <v>270.62299999999999</v>
      </c>
      <c r="F72" s="754">
        <v>335.10700000000003</v>
      </c>
      <c r="G72" s="755">
        <v>17.413</v>
      </c>
      <c r="H72" s="756">
        <v>623.14300000000003</v>
      </c>
      <c r="I72" s="322"/>
      <c r="J72" s="757"/>
      <c r="L72" s="322"/>
      <c r="M72" s="322"/>
      <c r="N72" s="322"/>
      <c r="O72" s="322"/>
      <c r="P72" s="322"/>
      <c r="Q72" s="322"/>
      <c r="R72" s="322"/>
      <c r="S72" s="322"/>
      <c r="T72" s="322"/>
      <c r="U72" s="322"/>
      <c r="V72" s="322"/>
      <c r="W72" s="322"/>
      <c r="X72" s="322"/>
      <c r="Y72" s="322"/>
      <c r="Z72" s="322"/>
      <c r="AA72" s="322"/>
      <c r="AB72" s="322"/>
      <c r="AC72" s="322"/>
    </row>
    <row r="73" spans="1:29" ht="15" customHeight="1">
      <c r="A73" s="795"/>
      <c r="B73" s="1549" t="s">
        <v>470</v>
      </c>
      <c r="C73" s="1550"/>
      <c r="D73" s="1604"/>
      <c r="E73" s="807">
        <v>6.2709999999999999</v>
      </c>
      <c r="F73" s="758">
        <v>0</v>
      </c>
      <c r="G73" s="759">
        <v>0</v>
      </c>
      <c r="H73" s="760">
        <v>6.2709999999999999</v>
      </c>
      <c r="I73" s="749"/>
      <c r="J73" s="757"/>
      <c r="L73" s="749"/>
      <c r="M73" s="749"/>
      <c r="N73" s="749"/>
      <c r="O73" s="749"/>
      <c r="P73" s="749"/>
      <c r="Q73" s="749"/>
      <c r="R73" s="749"/>
      <c r="S73" s="749"/>
      <c r="T73" s="749"/>
      <c r="U73" s="749"/>
      <c r="V73" s="749"/>
      <c r="W73" s="749"/>
      <c r="X73" s="749"/>
      <c r="Y73" s="749"/>
      <c r="Z73" s="749"/>
      <c r="AA73" s="749"/>
      <c r="AB73" s="749"/>
      <c r="AC73" s="749"/>
    </row>
    <row r="74" spans="1:29" ht="15" customHeight="1">
      <c r="A74" s="792"/>
      <c r="B74" s="1551" t="s">
        <v>471</v>
      </c>
      <c r="C74" s="1551"/>
      <c r="D74" s="1551"/>
      <c r="E74" s="808">
        <v>0</v>
      </c>
      <c r="F74" s="762">
        <v>3.7949999999999999</v>
      </c>
      <c r="G74" s="763">
        <v>0</v>
      </c>
      <c r="H74" s="764">
        <v>3.7949999999999999</v>
      </c>
      <c r="I74" s="749"/>
      <c r="J74" s="757"/>
      <c r="L74" s="749"/>
      <c r="M74" s="749"/>
      <c r="N74" s="749"/>
      <c r="O74" s="749"/>
      <c r="P74" s="749"/>
      <c r="Q74" s="749"/>
      <c r="R74" s="749"/>
      <c r="S74" s="749"/>
      <c r="T74" s="749"/>
      <c r="U74" s="749"/>
      <c r="V74" s="749"/>
      <c r="W74" s="749"/>
      <c r="X74" s="749"/>
      <c r="Y74" s="749"/>
      <c r="Z74" s="749"/>
      <c r="AA74" s="749"/>
      <c r="AB74" s="749"/>
      <c r="AC74" s="749"/>
    </row>
    <row r="75" spans="1:29">
      <c r="A75" s="792"/>
      <c r="B75" s="1576" t="s">
        <v>645</v>
      </c>
      <c r="C75" s="1576"/>
      <c r="D75" s="1576"/>
      <c r="E75" s="808">
        <v>59.637</v>
      </c>
      <c r="F75" s="762">
        <v>270.44499999999999</v>
      </c>
      <c r="G75" s="763">
        <v>5.4859999999999998</v>
      </c>
      <c r="H75" s="764">
        <v>335.56799999999998</v>
      </c>
      <c r="I75" s="749"/>
      <c r="J75" s="757"/>
      <c r="L75" s="749"/>
      <c r="M75" s="749"/>
      <c r="N75" s="749"/>
      <c r="O75" s="749"/>
      <c r="P75" s="749"/>
      <c r="Q75" s="749"/>
      <c r="R75" s="749"/>
      <c r="S75" s="749"/>
      <c r="T75" s="749"/>
      <c r="U75" s="749"/>
      <c r="V75" s="749"/>
      <c r="W75" s="749"/>
      <c r="X75" s="749"/>
      <c r="Y75" s="749"/>
      <c r="Z75" s="749"/>
      <c r="AA75" s="749"/>
      <c r="AB75" s="749"/>
      <c r="AC75" s="749"/>
    </row>
    <row r="76" spans="1:29" ht="15" customHeight="1">
      <c r="A76" s="792"/>
      <c r="B76" s="1551" t="s">
        <v>473</v>
      </c>
      <c r="C76" s="1551"/>
      <c r="D76" s="1551"/>
      <c r="E76" s="808">
        <v>90.122</v>
      </c>
      <c r="F76" s="762">
        <v>11.895</v>
      </c>
      <c r="G76" s="763">
        <v>4.1189999999999998</v>
      </c>
      <c r="H76" s="764">
        <v>106.136</v>
      </c>
      <c r="I76" s="749"/>
      <c r="J76" s="757"/>
      <c r="L76" s="749"/>
      <c r="M76" s="749"/>
      <c r="N76" s="749"/>
      <c r="O76" s="749"/>
      <c r="P76" s="749"/>
      <c r="Q76" s="749"/>
      <c r="R76" s="749"/>
      <c r="S76" s="749"/>
      <c r="T76" s="749"/>
      <c r="U76" s="749"/>
      <c r="V76" s="749"/>
      <c r="W76" s="749"/>
      <c r="X76" s="749"/>
      <c r="Y76" s="749"/>
      <c r="Z76" s="749"/>
      <c r="AA76" s="749"/>
      <c r="AB76" s="749"/>
      <c r="AC76" s="749"/>
    </row>
    <row r="77" spans="1:29">
      <c r="A77" s="792"/>
      <c r="B77" s="1576" t="s">
        <v>646</v>
      </c>
      <c r="C77" s="1576"/>
      <c r="D77" s="1576"/>
      <c r="E77" s="808">
        <v>4.2530000000000001</v>
      </c>
      <c r="F77" s="762">
        <v>22.745000000000001</v>
      </c>
      <c r="G77" s="763">
        <v>0</v>
      </c>
      <c r="H77" s="764">
        <v>26.998000000000001</v>
      </c>
      <c r="I77" s="749"/>
      <c r="J77" s="757"/>
      <c r="L77" s="749"/>
      <c r="M77" s="749"/>
      <c r="N77" s="749"/>
      <c r="O77" s="749"/>
      <c r="P77" s="749"/>
      <c r="Q77" s="749"/>
      <c r="R77" s="749"/>
      <c r="S77" s="749"/>
      <c r="T77" s="749"/>
      <c r="U77" s="749"/>
      <c r="V77" s="749"/>
      <c r="W77" s="749"/>
      <c r="X77" s="749"/>
      <c r="Y77" s="749"/>
      <c r="Z77" s="749"/>
      <c r="AA77" s="749"/>
      <c r="AB77" s="749"/>
      <c r="AC77" s="749"/>
    </row>
    <row r="78" spans="1:29">
      <c r="A78" s="792"/>
      <c r="B78" s="1576" t="s">
        <v>475</v>
      </c>
      <c r="C78" s="1576"/>
      <c r="D78" s="1576"/>
      <c r="E78" s="808">
        <v>78.37</v>
      </c>
      <c r="F78" s="762">
        <v>23.481999999999999</v>
      </c>
      <c r="G78" s="763">
        <v>2.7690000000000001</v>
      </c>
      <c r="H78" s="764">
        <v>104.621</v>
      </c>
      <c r="I78" s="749"/>
      <c r="J78" s="757"/>
      <c r="L78" s="749"/>
      <c r="M78" s="749"/>
      <c r="N78" s="749"/>
      <c r="O78" s="749"/>
      <c r="P78" s="749"/>
      <c r="Q78" s="749"/>
      <c r="R78" s="749"/>
      <c r="S78" s="749"/>
      <c r="T78" s="749"/>
      <c r="U78" s="749"/>
      <c r="V78" s="749"/>
      <c r="W78" s="749"/>
      <c r="X78" s="749"/>
      <c r="Y78" s="749"/>
      <c r="Z78" s="749"/>
      <c r="AA78" s="749"/>
      <c r="AB78" s="749"/>
      <c r="AC78" s="749"/>
    </row>
    <row r="79" spans="1:29" ht="15" customHeight="1">
      <c r="A79" s="792"/>
      <c r="B79" s="1535" t="s">
        <v>476</v>
      </c>
      <c r="C79" s="1536"/>
      <c r="D79" s="1605"/>
      <c r="E79" s="808">
        <v>31.948</v>
      </c>
      <c r="F79" s="762">
        <v>2.72</v>
      </c>
      <c r="G79" s="763">
        <v>4.9649999999999999</v>
      </c>
      <c r="H79" s="764">
        <v>39.633000000000003</v>
      </c>
      <c r="I79" s="749"/>
      <c r="J79" s="757"/>
      <c r="L79" s="749"/>
      <c r="M79" s="749"/>
      <c r="N79" s="749"/>
      <c r="O79" s="749"/>
      <c r="P79" s="749"/>
      <c r="Q79" s="749"/>
      <c r="R79" s="749"/>
      <c r="S79" s="749"/>
      <c r="T79" s="749"/>
      <c r="U79" s="749"/>
      <c r="V79" s="749"/>
      <c r="W79" s="749"/>
      <c r="X79" s="749"/>
      <c r="Y79" s="749"/>
      <c r="Z79" s="749"/>
      <c r="AA79" s="749"/>
      <c r="AB79" s="749"/>
      <c r="AC79" s="749"/>
    </row>
    <row r="80" spans="1:29" ht="15" customHeight="1" thickBot="1">
      <c r="A80" s="832"/>
      <c r="B80" s="1535" t="s">
        <v>477</v>
      </c>
      <c r="C80" s="1536"/>
      <c r="D80" s="1605"/>
      <c r="E80" s="812">
        <v>2.1999999999999999E-2</v>
      </c>
      <c r="F80" s="781">
        <v>2.5000000000000001E-2</v>
      </c>
      <c r="G80" s="833">
        <v>7.3999999999999996E-2</v>
      </c>
      <c r="H80" s="783">
        <v>0.121</v>
      </c>
      <c r="I80" s="749"/>
      <c r="J80" s="757"/>
      <c r="L80" s="749"/>
      <c r="M80" s="749"/>
      <c r="N80" s="749"/>
      <c r="O80" s="749"/>
      <c r="P80" s="749"/>
      <c r="Q80" s="749"/>
      <c r="R80" s="749"/>
      <c r="S80" s="749"/>
      <c r="T80" s="749"/>
      <c r="U80" s="749"/>
      <c r="V80" s="749"/>
      <c r="W80" s="749"/>
      <c r="X80" s="749"/>
      <c r="Y80" s="749"/>
      <c r="Z80" s="749"/>
      <c r="AA80" s="749"/>
      <c r="AB80" s="749"/>
      <c r="AC80" s="749"/>
    </row>
    <row r="81" spans="1:29" ht="27" customHeight="1" thickBot="1">
      <c r="A81" s="1546" t="s">
        <v>478</v>
      </c>
      <c r="B81" s="1547"/>
      <c r="C81" s="1547"/>
      <c r="D81" s="1548"/>
      <c r="E81" s="806">
        <v>-1152.972</v>
      </c>
      <c r="F81" s="754">
        <v>-172.80600000000001</v>
      </c>
      <c r="G81" s="778">
        <v>-30.248000000000001</v>
      </c>
      <c r="H81" s="756">
        <v>-1356.0260000000001</v>
      </c>
      <c r="I81" s="322"/>
      <c r="J81" s="757"/>
      <c r="L81" s="322"/>
      <c r="M81" s="322"/>
      <c r="N81" s="322"/>
      <c r="O81" s="322"/>
      <c r="P81" s="322"/>
      <c r="Q81" s="322"/>
      <c r="R81" s="322"/>
      <c r="S81" s="322"/>
      <c r="T81" s="322"/>
      <c r="U81" s="322"/>
      <c r="V81" s="322"/>
      <c r="W81" s="322"/>
      <c r="X81" s="322"/>
      <c r="Y81" s="322"/>
      <c r="Z81" s="322"/>
      <c r="AA81" s="322"/>
      <c r="AB81" s="322"/>
      <c r="AC81" s="322"/>
    </row>
    <row r="82" spans="1:29" ht="15" customHeight="1">
      <c r="A82" s="800"/>
      <c r="B82" s="1549" t="s">
        <v>479</v>
      </c>
      <c r="C82" s="1550"/>
      <c r="D82" s="1550"/>
      <c r="E82" s="807">
        <v>-1740.241</v>
      </c>
      <c r="F82" s="758">
        <v>-357.28899999999999</v>
      </c>
      <c r="G82" s="779">
        <v>-77.531999999999996</v>
      </c>
      <c r="H82" s="760">
        <v>-2175.0619999999999</v>
      </c>
      <c r="I82" s="749"/>
      <c r="J82" s="757"/>
      <c r="L82" s="749"/>
      <c r="M82" s="749"/>
      <c r="N82" s="749"/>
      <c r="O82" s="749"/>
      <c r="P82" s="749"/>
      <c r="Q82" s="749"/>
      <c r="R82" s="749"/>
      <c r="S82" s="749"/>
      <c r="T82" s="749"/>
      <c r="U82" s="749"/>
      <c r="V82" s="749"/>
      <c r="W82" s="749"/>
      <c r="X82" s="749"/>
      <c r="Y82" s="749"/>
      <c r="Z82" s="749"/>
      <c r="AA82" s="749"/>
      <c r="AB82" s="749"/>
      <c r="AC82" s="749"/>
    </row>
    <row r="83" spans="1:29" ht="23.25" customHeight="1">
      <c r="A83" s="798"/>
      <c r="B83" s="761"/>
      <c r="C83" s="1551" t="s">
        <v>480</v>
      </c>
      <c r="D83" s="1535"/>
      <c r="E83" s="808">
        <v>-1737.4059999999999</v>
      </c>
      <c r="F83" s="762">
        <v>-352.08100000000002</v>
      </c>
      <c r="G83" s="780">
        <v>-76.956999999999994</v>
      </c>
      <c r="H83" s="764">
        <v>-2166.444</v>
      </c>
      <c r="I83" s="749"/>
      <c r="J83" s="757"/>
      <c r="L83" s="749"/>
      <c r="M83" s="749"/>
      <c r="N83" s="749"/>
      <c r="O83" s="749"/>
      <c r="P83" s="749"/>
      <c r="Q83" s="749"/>
      <c r="R83" s="749"/>
      <c r="S83" s="749"/>
      <c r="T83" s="749"/>
      <c r="U83" s="749"/>
      <c r="V83" s="749"/>
      <c r="W83" s="749"/>
      <c r="X83" s="749"/>
      <c r="Y83" s="749"/>
      <c r="Z83" s="749"/>
      <c r="AA83" s="749"/>
      <c r="AB83" s="749"/>
      <c r="AC83" s="749"/>
    </row>
    <row r="84" spans="1:29" ht="26.25" customHeight="1">
      <c r="A84" s="798"/>
      <c r="B84" s="761"/>
      <c r="C84" s="1551" t="s">
        <v>481</v>
      </c>
      <c r="D84" s="1535"/>
      <c r="E84" s="808">
        <v>-2.835</v>
      </c>
      <c r="F84" s="762">
        <v>-5.2080000000000002</v>
      </c>
      <c r="G84" s="780">
        <v>-0.57499999999999996</v>
      </c>
      <c r="H84" s="764">
        <v>-8.6180000000000003</v>
      </c>
      <c r="I84" s="749"/>
      <c r="J84" s="757"/>
      <c r="L84" s="749"/>
      <c r="M84" s="749"/>
      <c r="N84" s="749"/>
      <c r="O84" s="749"/>
      <c r="P84" s="749"/>
      <c r="Q84" s="749"/>
      <c r="R84" s="749"/>
      <c r="S84" s="749"/>
      <c r="T84" s="749"/>
      <c r="U84" s="749"/>
      <c r="V84" s="749"/>
      <c r="W84" s="749"/>
      <c r="X84" s="749"/>
      <c r="Y84" s="749"/>
      <c r="Z84" s="749"/>
      <c r="AA84" s="749"/>
      <c r="AB84" s="749"/>
      <c r="AC84" s="749"/>
    </row>
    <row r="85" spans="1:29" ht="25.5" customHeight="1">
      <c r="A85" s="798"/>
      <c r="B85" s="1551" t="s">
        <v>482</v>
      </c>
      <c r="C85" s="1551"/>
      <c r="D85" s="1535"/>
      <c r="E85" s="808">
        <v>587.26900000000001</v>
      </c>
      <c r="F85" s="762">
        <v>184.483</v>
      </c>
      <c r="G85" s="777">
        <v>47.283999999999999</v>
      </c>
      <c r="H85" s="764">
        <v>819.03599999999994</v>
      </c>
      <c r="I85" s="749"/>
      <c r="J85" s="757"/>
      <c r="L85" s="749"/>
      <c r="M85" s="749"/>
      <c r="N85" s="749"/>
      <c r="O85" s="749"/>
      <c r="P85" s="749"/>
      <c r="Q85" s="749"/>
      <c r="R85" s="749"/>
      <c r="S85" s="749"/>
      <c r="T85" s="749"/>
      <c r="U85" s="749"/>
      <c r="V85" s="749"/>
      <c r="W85" s="749"/>
      <c r="X85" s="749"/>
      <c r="Y85" s="749"/>
      <c r="Z85" s="749"/>
      <c r="AA85" s="749"/>
      <c r="AB85" s="749"/>
      <c r="AC85" s="749"/>
    </row>
    <row r="86" spans="1:29" ht="28.5" customHeight="1">
      <c r="A86" s="798"/>
      <c r="B86" s="761"/>
      <c r="C86" s="1551" t="s">
        <v>483</v>
      </c>
      <c r="D86" s="1535"/>
      <c r="E86" s="808">
        <v>578.23500000000001</v>
      </c>
      <c r="F86" s="762">
        <v>183.929</v>
      </c>
      <c r="G86" s="763">
        <v>46.95</v>
      </c>
      <c r="H86" s="764">
        <v>809.11400000000003</v>
      </c>
      <c r="I86" s="749"/>
      <c r="J86" s="757"/>
      <c r="L86" s="749"/>
      <c r="M86" s="749"/>
      <c r="N86" s="749"/>
      <c r="O86" s="749"/>
      <c r="P86" s="749"/>
      <c r="Q86" s="749"/>
      <c r="R86" s="749"/>
      <c r="S86" s="749"/>
      <c r="T86" s="749"/>
      <c r="U86" s="749"/>
      <c r="V86" s="749"/>
      <c r="W86" s="749"/>
      <c r="X86" s="749"/>
      <c r="Y86" s="749"/>
      <c r="Z86" s="749"/>
      <c r="AA86" s="749"/>
      <c r="AB86" s="749"/>
      <c r="AC86" s="749"/>
    </row>
    <row r="87" spans="1:29" ht="25.5" customHeight="1" thickBot="1">
      <c r="A87" s="798"/>
      <c r="B87" s="761"/>
      <c r="C87" s="1551" t="s">
        <v>484</v>
      </c>
      <c r="D87" s="1535"/>
      <c r="E87" s="808">
        <v>9.0340000000000007</v>
      </c>
      <c r="F87" s="762">
        <v>0.55400000000000005</v>
      </c>
      <c r="G87" s="763">
        <v>0.33400000000000002</v>
      </c>
      <c r="H87" s="764">
        <v>9.9220000000000006</v>
      </c>
      <c r="I87" s="749"/>
      <c r="J87" s="757"/>
      <c r="L87" s="749"/>
      <c r="M87" s="749"/>
      <c r="N87" s="749"/>
      <c r="O87" s="749"/>
      <c r="P87" s="749"/>
      <c r="Q87" s="749"/>
      <c r="R87" s="749"/>
      <c r="S87" s="749"/>
      <c r="T87" s="749"/>
      <c r="U87" s="749"/>
      <c r="V87" s="749"/>
      <c r="W87" s="749"/>
      <c r="X87" s="749"/>
      <c r="Y87" s="749"/>
      <c r="Z87" s="749"/>
      <c r="AA87" s="749"/>
      <c r="AB87" s="749"/>
      <c r="AC87" s="749"/>
    </row>
    <row r="88" spans="1:29" ht="15.75" customHeight="1" thickBot="1">
      <c r="A88" s="1546" t="s">
        <v>486</v>
      </c>
      <c r="B88" s="1547"/>
      <c r="C88" s="1547"/>
      <c r="D88" s="1548"/>
      <c r="E88" s="806">
        <v>-374.00099999999998</v>
      </c>
      <c r="F88" s="754">
        <v>-175.46299999999999</v>
      </c>
      <c r="G88" s="755">
        <v>-40.423999999999999</v>
      </c>
      <c r="H88" s="756">
        <v>-589.88800000000003</v>
      </c>
      <c r="I88" s="322"/>
      <c r="J88" s="757"/>
      <c r="L88" s="322"/>
      <c r="M88" s="322"/>
      <c r="N88" s="322"/>
      <c r="O88" s="322"/>
      <c r="P88" s="322"/>
      <c r="Q88" s="322"/>
      <c r="R88" s="322"/>
      <c r="S88" s="322"/>
      <c r="T88" s="322"/>
      <c r="U88" s="322"/>
      <c r="V88" s="322"/>
      <c r="W88" s="322"/>
      <c r="X88" s="322"/>
      <c r="Y88" s="322"/>
      <c r="Z88" s="322"/>
      <c r="AA88" s="322"/>
      <c r="AB88" s="322"/>
      <c r="AC88" s="322"/>
    </row>
    <row r="89" spans="1:29" ht="30" customHeight="1">
      <c r="A89" s="803"/>
      <c r="B89" s="1552" t="s">
        <v>487</v>
      </c>
      <c r="C89" s="1552"/>
      <c r="D89" s="1553"/>
      <c r="E89" s="812">
        <v>-374.67899999999997</v>
      </c>
      <c r="F89" s="781">
        <v>-181.48500000000001</v>
      </c>
      <c r="G89" s="782">
        <v>-40.770000000000003</v>
      </c>
      <c r="H89" s="783">
        <v>-596.93399999999997</v>
      </c>
      <c r="I89" s="749"/>
      <c r="J89" s="757"/>
      <c r="L89" s="749"/>
      <c r="M89" s="749"/>
      <c r="N89" s="749"/>
      <c r="O89" s="749"/>
      <c r="P89" s="749"/>
      <c r="Q89" s="749"/>
      <c r="R89" s="749"/>
      <c r="S89" s="749"/>
      <c r="T89" s="749"/>
      <c r="U89" s="749"/>
      <c r="V89" s="749"/>
      <c r="W89" s="749"/>
      <c r="X89" s="749"/>
      <c r="Y89" s="749"/>
      <c r="Z89" s="749"/>
      <c r="AA89" s="749"/>
      <c r="AB89" s="749"/>
      <c r="AC89" s="749"/>
    </row>
    <row r="90" spans="1:29" ht="30" customHeight="1" thickBot="1">
      <c r="A90" s="804"/>
      <c r="B90" s="1554" t="s">
        <v>631</v>
      </c>
      <c r="C90" s="1555"/>
      <c r="D90" s="1555"/>
      <c r="E90" s="813">
        <v>0.67800000000000005</v>
      </c>
      <c r="F90" s="784">
        <v>6.0220000000000002</v>
      </c>
      <c r="G90" s="785">
        <v>0.34599999999999997</v>
      </c>
      <c r="H90" s="786">
        <v>7.0460000000000003</v>
      </c>
      <c r="I90" s="749"/>
      <c r="J90" s="757"/>
      <c r="L90" s="749"/>
      <c r="M90" s="749"/>
      <c r="N90" s="749"/>
      <c r="O90" s="749"/>
      <c r="P90" s="749"/>
      <c r="Q90" s="749"/>
      <c r="R90" s="749"/>
      <c r="S90" s="749"/>
      <c r="T90" s="749"/>
      <c r="U90" s="749"/>
      <c r="V90" s="749"/>
      <c r="W90" s="749"/>
      <c r="X90" s="749"/>
      <c r="Y90" s="749"/>
      <c r="Z90" s="749"/>
      <c r="AA90" s="749"/>
      <c r="AB90" s="749"/>
      <c r="AC90" s="749"/>
    </row>
    <row r="91" spans="1:29" ht="15" thickBot="1">
      <c r="A91" s="1544" t="s">
        <v>489</v>
      </c>
      <c r="B91" s="1545"/>
      <c r="C91" s="1545"/>
      <c r="D91" s="1545"/>
      <c r="E91" s="806">
        <v>-631.48599999999999</v>
      </c>
      <c r="F91" s="754">
        <v>-378.00900000000001</v>
      </c>
      <c r="G91" s="755">
        <v>-89.55</v>
      </c>
      <c r="H91" s="756">
        <v>-1099.0450000000001</v>
      </c>
      <c r="I91" s="322"/>
      <c r="J91" s="757"/>
      <c r="L91" s="322"/>
      <c r="M91" s="322"/>
      <c r="N91" s="322"/>
      <c r="O91" s="322"/>
      <c r="P91" s="322"/>
      <c r="Q91" s="322"/>
      <c r="R91" s="322"/>
      <c r="S91" s="322"/>
      <c r="T91" s="322"/>
      <c r="U91" s="322"/>
      <c r="V91" s="322"/>
      <c r="W91" s="322"/>
      <c r="X91" s="322"/>
      <c r="Y91" s="322"/>
      <c r="Z91" s="322"/>
      <c r="AA91" s="322"/>
      <c r="AB91" s="322"/>
      <c r="AC91" s="322"/>
    </row>
    <row r="92" spans="1:29" ht="15" thickBot="1">
      <c r="A92" s="796" t="s">
        <v>490</v>
      </c>
      <c r="B92" s="772"/>
      <c r="C92" s="772"/>
      <c r="D92" s="773"/>
      <c r="E92" s="806">
        <v>-137.22399999999999</v>
      </c>
      <c r="F92" s="754">
        <v>-86.468000000000004</v>
      </c>
      <c r="G92" s="755">
        <v>-16.251000000000001</v>
      </c>
      <c r="H92" s="756">
        <v>-239.94300000000001</v>
      </c>
      <c r="I92" s="322"/>
      <c r="J92" s="757"/>
      <c r="L92" s="322"/>
      <c r="M92" s="322"/>
      <c r="N92" s="322"/>
      <c r="O92" s="322"/>
      <c r="P92" s="322"/>
      <c r="Q92" s="322"/>
      <c r="R92" s="322"/>
      <c r="S92" s="322"/>
      <c r="T92" s="322"/>
      <c r="U92" s="322"/>
      <c r="V92" s="322"/>
      <c r="W92" s="322"/>
      <c r="X92" s="322"/>
      <c r="Y92" s="322"/>
      <c r="Z92" s="322"/>
      <c r="AA92" s="322"/>
      <c r="AB92" s="322"/>
      <c r="AC92" s="322"/>
    </row>
    <row r="93" spans="1:29" ht="15" thickBot="1">
      <c r="A93" s="1544" t="s">
        <v>491</v>
      </c>
      <c r="B93" s="1545"/>
      <c r="C93" s="1545"/>
      <c r="D93" s="1545"/>
      <c r="E93" s="806">
        <v>-759.21600000000001</v>
      </c>
      <c r="F93" s="754">
        <v>-440.267</v>
      </c>
      <c r="G93" s="787">
        <v>-103.687</v>
      </c>
      <c r="H93" s="756">
        <v>-1303.17</v>
      </c>
      <c r="I93" s="322"/>
      <c r="J93" s="757"/>
      <c r="L93" s="322"/>
      <c r="M93" s="322"/>
      <c r="N93" s="322"/>
      <c r="O93" s="322"/>
      <c r="P93" s="322"/>
      <c r="Q93" s="322"/>
      <c r="R93" s="322"/>
      <c r="S93" s="322"/>
      <c r="T93" s="322"/>
      <c r="U93" s="322"/>
      <c r="V93" s="322"/>
      <c r="W93" s="322"/>
      <c r="X93" s="322"/>
      <c r="Y93" s="322"/>
      <c r="Z93" s="322"/>
      <c r="AA93" s="322"/>
      <c r="AB93" s="322"/>
      <c r="AC93" s="322"/>
    </row>
    <row r="94" spans="1:29">
      <c r="A94" s="803"/>
      <c r="B94" s="1531" t="s">
        <v>516</v>
      </c>
      <c r="C94" s="1532"/>
      <c r="D94" s="1532"/>
      <c r="E94" s="807">
        <v>-447.19299999999998</v>
      </c>
      <c r="F94" s="758">
        <v>-316.49400000000003</v>
      </c>
      <c r="G94" s="759">
        <v>-85.325999999999993</v>
      </c>
      <c r="H94" s="760">
        <v>-849.01300000000003</v>
      </c>
      <c r="I94" s="749"/>
      <c r="J94" s="757"/>
      <c r="L94" s="749"/>
      <c r="M94" s="749"/>
      <c r="N94" s="749"/>
      <c r="O94" s="749"/>
      <c r="P94" s="749"/>
      <c r="Q94" s="749"/>
      <c r="R94" s="749"/>
      <c r="S94" s="749"/>
      <c r="T94" s="749"/>
      <c r="U94" s="749"/>
      <c r="V94" s="749"/>
      <c r="W94" s="749"/>
      <c r="X94" s="749"/>
      <c r="Y94" s="749"/>
      <c r="Z94" s="749"/>
      <c r="AA94" s="749"/>
      <c r="AB94" s="749"/>
      <c r="AC94" s="749"/>
    </row>
    <row r="95" spans="1:29">
      <c r="A95" s="803"/>
      <c r="B95" s="1533" t="s">
        <v>632</v>
      </c>
      <c r="C95" s="1534"/>
      <c r="D95" s="1534"/>
      <c r="E95" s="808">
        <v>-202.08600000000001</v>
      </c>
      <c r="F95" s="762">
        <v>-54.302999999999997</v>
      </c>
      <c r="G95" s="763">
        <v>-9.35</v>
      </c>
      <c r="H95" s="764">
        <v>-265.73899999999998</v>
      </c>
      <c r="I95" s="749"/>
      <c r="J95" s="757"/>
      <c r="L95" s="749"/>
      <c r="M95" s="749"/>
      <c r="N95" s="749"/>
      <c r="O95" s="749"/>
      <c r="P95" s="749"/>
      <c r="Q95" s="749"/>
      <c r="R95" s="749"/>
      <c r="S95" s="749"/>
      <c r="T95" s="749"/>
      <c r="U95" s="749"/>
      <c r="V95" s="749"/>
      <c r="W95" s="749"/>
      <c r="X95" s="749"/>
      <c r="Y95" s="749"/>
      <c r="Z95" s="749"/>
      <c r="AA95" s="749"/>
      <c r="AB95" s="749"/>
      <c r="AC95" s="749"/>
    </row>
    <row r="96" spans="1:29" ht="15" customHeight="1">
      <c r="A96" s="803"/>
      <c r="B96" s="1535" t="s">
        <v>633</v>
      </c>
      <c r="C96" s="1536"/>
      <c r="D96" s="1536"/>
      <c r="E96" s="808">
        <v>-1.738</v>
      </c>
      <c r="F96" s="762">
        <v>0</v>
      </c>
      <c r="G96" s="763">
        <v>0</v>
      </c>
      <c r="H96" s="764">
        <v>-1.738</v>
      </c>
      <c r="I96" s="749"/>
      <c r="J96" s="757"/>
      <c r="L96" s="749"/>
      <c r="M96" s="749"/>
      <c r="N96" s="749"/>
      <c r="O96" s="749"/>
      <c r="P96" s="749"/>
      <c r="Q96" s="749"/>
      <c r="R96" s="749"/>
      <c r="S96" s="749"/>
      <c r="T96" s="749"/>
      <c r="U96" s="749"/>
      <c r="V96" s="749"/>
      <c r="W96" s="749"/>
      <c r="X96" s="749"/>
      <c r="Y96" s="749"/>
      <c r="Z96" s="749"/>
      <c r="AA96" s="749"/>
      <c r="AB96" s="749"/>
      <c r="AC96" s="749"/>
    </row>
    <row r="97" spans="1:32" ht="15" customHeight="1">
      <c r="A97" s="803"/>
      <c r="B97" s="1535" t="s">
        <v>634</v>
      </c>
      <c r="C97" s="1536"/>
      <c r="D97" s="1536"/>
      <c r="E97" s="808">
        <v>-72.471000000000004</v>
      </c>
      <c r="F97" s="762">
        <v>-8.9589999999999996</v>
      </c>
      <c r="G97" s="763">
        <v>-1.244</v>
      </c>
      <c r="H97" s="764">
        <v>-82.674000000000007</v>
      </c>
      <c r="I97" s="749"/>
      <c r="J97" s="757"/>
      <c r="L97" s="749"/>
      <c r="M97" s="749"/>
      <c r="N97" s="749"/>
      <c r="O97" s="749"/>
      <c r="P97" s="749"/>
      <c r="Q97" s="749"/>
      <c r="R97" s="749"/>
      <c r="S97" s="749"/>
      <c r="T97" s="749"/>
      <c r="U97" s="749"/>
      <c r="V97" s="749"/>
      <c r="W97" s="749"/>
      <c r="X97" s="749"/>
      <c r="Y97" s="749"/>
      <c r="Z97" s="749"/>
      <c r="AA97" s="749"/>
      <c r="AB97" s="749"/>
      <c r="AC97" s="749"/>
    </row>
    <row r="98" spans="1:32">
      <c r="A98" s="803"/>
      <c r="B98" s="1533" t="s">
        <v>576</v>
      </c>
      <c r="C98" s="1534"/>
      <c r="D98" s="1534"/>
      <c r="E98" s="808">
        <v>-8.6</v>
      </c>
      <c r="F98" s="762">
        <v>-8.7100000000000009</v>
      </c>
      <c r="G98" s="763">
        <v>0</v>
      </c>
      <c r="H98" s="764">
        <v>-17.309999999999999</v>
      </c>
      <c r="I98" s="749"/>
      <c r="J98" s="757"/>
      <c r="L98" s="749"/>
      <c r="M98" s="749"/>
      <c r="N98" s="749"/>
      <c r="O98" s="749"/>
      <c r="P98" s="749"/>
      <c r="Q98" s="749"/>
      <c r="R98" s="749"/>
      <c r="S98" s="749"/>
      <c r="T98" s="749"/>
      <c r="U98" s="749"/>
      <c r="V98" s="749"/>
      <c r="W98" s="749"/>
      <c r="X98" s="749"/>
      <c r="Y98" s="749"/>
      <c r="Z98" s="749"/>
      <c r="AA98" s="749"/>
      <c r="AB98" s="749"/>
      <c r="AC98" s="749"/>
    </row>
    <row r="99" spans="1:32">
      <c r="A99" s="803"/>
      <c r="B99" s="1533" t="s">
        <v>497</v>
      </c>
      <c r="C99" s="1534"/>
      <c r="D99" s="1534"/>
      <c r="E99" s="808">
        <v>-25.73</v>
      </c>
      <c r="F99" s="762">
        <v>-49.848999999999997</v>
      </c>
      <c r="G99" s="763">
        <v>-3.0590000000000002</v>
      </c>
      <c r="H99" s="764">
        <v>-78.638000000000005</v>
      </c>
      <c r="I99" s="749"/>
      <c r="J99" s="757"/>
      <c r="L99" s="749"/>
      <c r="M99" s="749"/>
      <c r="N99" s="749"/>
      <c r="O99" s="749"/>
      <c r="P99" s="749"/>
      <c r="Q99" s="749"/>
      <c r="R99" s="749"/>
      <c r="S99" s="749"/>
      <c r="T99" s="749"/>
      <c r="U99" s="749"/>
      <c r="V99" s="749"/>
      <c r="W99" s="749"/>
      <c r="X99" s="749"/>
      <c r="Y99" s="749"/>
      <c r="Z99" s="749"/>
      <c r="AA99" s="749"/>
      <c r="AB99" s="749"/>
      <c r="AC99" s="749"/>
    </row>
    <row r="100" spans="1:32" ht="15" thickBot="1">
      <c r="A100" s="805"/>
      <c r="B100" s="1538" t="s">
        <v>498</v>
      </c>
      <c r="C100" s="1539"/>
      <c r="D100" s="1539"/>
      <c r="E100" s="813">
        <v>-1.3979999999999999</v>
      </c>
      <c r="F100" s="784">
        <v>-1.952</v>
      </c>
      <c r="G100" s="785">
        <v>-4.7080000000000002</v>
      </c>
      <c r="H100" s="786">
        <v>-8.0579999999999998</v>
      </c>
      <c r="I100" s="749"/>
      <c r="J100" s="757"/>
      <c r="L100" s="749"/>
      <c r="M100" s="749"/>
      <c r="N100" s="749"/>
      <c r="O100" s="749"/>
      <c r="P100" s="749"/>
      <c r="Q100" s="749"/>
      <c r="R100" s="749"/>
      <c r="S100" s="749"/>
      <c r="T100" s="749"/>
      <c r="U100" s="749"/>
      <c r="V100" s="749"/>
      <c r="W100" s="749"/>
      <c r="X100" s="749"/>
      <c r="Y100" s="749"/>
      <c r="Z100" s="749"/>
      <c r="AA100" s="749"/>
      <c r="AB100" s="749"/>
      <c r="AC100" s="749"/>
    </row>
    <row r="101" spans="1:32" s="400" customFormat="1" ht="15" thickBot="1">
      <c r="A101" s="1529" t="s">
        <v>577</v>
      </c>
      <c r="B101" s="1327"/>
      <c r="C101" s="1327"/>
      <c r="D101" s="1530"/>
      <c r="E101" s="438">
        <v>423.13600000000002</v>
      </c>
      <c r="F101" s="438">
        <v>228.29300000000001</v>
      </c>
      <c r="G101" s="439">
        <v>-52.465000000000003</v>
      </c>
      <c r="H101" s="440">
        <v>598.96400000000006</v>
      </c>
      <c r="I101" s="716"/>
      <c r="J101" s="716"/>
      <c r="K101" s="748"/>
      <c r="L101" s="399"/>
      <c r="M101" s="399"/>
      <c r="N101" s="399"/>
      <c r="O101" s="399"/>
      <c r="P101" s="399"/>
      <c r="Q101" s="399"/>
      <c r="R101" s="399"/>
      <c r="S101" s="399"/>
      <c r="T101" s="399"/>
      <c r="U101" s="399"/>
      <c r="V101" s="399"/>
      <c r="W101" s="399"/>
      <c r="X101" s="399"/>
      <c r="Y101" s="399"/>
      <c r="Z101" s="399"/>
      <c r="AA101" s="399"/>
      <c r="AB101" s="399"/>
      <c r="AC101" s="399"/>
      <c r="AD101" s="399"/>
      <c r="AE101" s="399"/>
      <c r="AF101" s="399"/>
    </row>
    <row r="102" spans="1:32" s="371" customFormat="1" ht="15" thickBot="1">
      <c r="A102" s="1520" t="s">
        <v>518</v>
      </c>
      <c r="B102" s="1521"/>
      <c r="C102" s="1521"/>
      <c r="D102" s="1522"/>
      <c r="E102" s="445">
        <v>0</v>
      </c>
      <c r="F102" s="445">
        <v>-6.306</v>
      </c>
      <c r="G102" s="446">
        <v>0</v>
      </c>
      <c r="H102" s="440">
        <v>-6.306</v>
      </c>
      <c r="I102" s="370"/>
      <c r="J102" s="716"/>
      <c r="K102" s="748"/>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row>
    <row r="103" spans="1:32" s="371" customFormat="1" ht="15" thickBot="1">
      <c r="A103" s="1523" t="s">
        <v>578</v>
      </c>
      <c r="B103" s="1524"/>
      <c r="C103" s="1524"/>
      <c r="D103" s="1525"/>
      <c r="E103" s="424">
        <v>423.13600000000002</v>
      </c>
      <c r="F103" s="424">
        <v>221.98699999999999</v>
      </c>
      <c r="G103" s="425">
        <v>-52.465000000000003</v>
      </c>
      <c r="H103" s="733">
        <v>592.65800000000002</v>
      </c>
      <c r="I103" s="370"/>
      <c r="J103" s="716"/>
      <c r="K103" s="748"/>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row>
    <row r="104" spans="1:32">
      <c r="A104" s="749"/>
      <c r="B104" s="749"/>
      <c r="C104" s="749"/>
      <c r="D104" s="749"/>
      <c r="E104" s="749"/>
      <c r="F104" s="749"/>
      <c r="G104" s="749"/>
      <c r="H104" s="749"/>
      <c r="I104" s="749"/>
      <c r="J104" s="749"/>
      <c r="K104" s="749"/>
      <c r="L104" s="749"/>
      <c r="M104" s="749"/>
      <c r="N104" s="749"/>
      <c r="O104" s="749"/>
      <c r="P104" s="749"/>
      <c r="Q104" s="749"/>
      <c r="R104" s="749"/>
      <c r="S104" s="749"/>
      <c r="T104" s="749"/>
      <c r="U104" s="749"/>
      <c r="V104" s="749"/>
      <c r="W104" s="749"/>
      <c r="X104" s="749"/>
      <c r="Y104" s="749"/>
      <c r="Z104" s="749"/>
      <c r="AA104" s="749"/>
      <c r="AB104" s="749"/>
      <c r="AC104" s="749"/>
    </row>
    <row r="105" spans="1:32">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row>
    <row r="106" spans="1:32">
      <c r="E106" s="757"/>
      <c r="F106" s="757"/>
      <c r="G106" s="757"/>
      <c r="H106" s="757"/>
    </row>
  </sheetData>
  <mergeCells count="99">
    <mergeCell ref="A103:D103"/>
    <mergeCell ref="C87:D87"/>
    <mergeCell ref="A88:D88"/>
    <mergeCell ref="B89:D89"/>
    <mergeCell ref="B90:D90"/>
    <mergeCell ref="A91:D91"/>
    <mergeCell ref="B100:D100"/>
    <mergeCell ref="A93:D93"/>
    <mergeCell ref="B94:D94"/>
    <mergeCell ref="A101:D101"/>
    <mergeCell ref="A102:D102"/>
    <mergeCell ref="B95:D95"/>
    <mergeCell ref="B96:D96"/>
    <mergeCell ref="B97:D97"/>
    <mergeCell ref="B98:D98"/>
    <mergeCell ref="B99:D99"/>
    <mergeCell ref="B82:D82"/>
    <mergeCell ref="C83:D83"/>
    <mergeCell ref="C84:D84"/>
    <mergeCell ref="B85:D85"/>
    <mergeCell ref="C86:D86"/>
    <mergeCell ref="B76:D76"/>
    <mergeCell ref="B77:D77"/>
    <mergeCell ref="B78:D78"/>
    <mergeCell ref="B79:D79"/>
    <mergeCell ref="A81:D81"/>
    <mergeCell ref="B56:D56"/>
    <mergeCell ref="B75:D75"/>
    <mergeCell ref="C63:D63"/>
    <mergeCell ref="A65:D65"/>
    <mergeCell ref="A68:D68"/>
    <mergeCell ref="B69:D69"/>
    <mergeCell ref="A57:D57"/>
    <mergeCell ref="B58:D58"/>
    <mergeCell ref="C60:D60"/>
    <mergeCell ref="B61:D61"/>
    <mergeCell ref="C62:D62"/>
    <mergeCell ref="B70:D70"/>
    <mergeCell ref="B71:D71"/>
    <mergeCell ref="A72:D72"/>
    <mergeCell ref="B73:D73"/>
    <mergeCell ref="B74:D74"/>
    <mergeCell ref="C50:D50"/>
    <mergeCell ref="C51:D51"/>
    <mergeCell ref="C52:D52"/>
    <mergeCell ref="A53:D53"/>
    <mergeCell ref="B55:D55"/>
    <mergeCell ref="C34:D34"/>
    <mergeCell ref="C42:D42"/>
    <mergeCell ref="C43:D43"/>
    <mergeCell ref="B44:D44"/>
    <mergeCell ref="C45:D45"/>
    <mergeCell ref="A29:D29"/>
    <mergeCell ref="B30:D30"/>
    <mergeCell ref="C31:D31"/>
    <mergeCell ref="C32:D32"/>
    <mergeCell ref="B33:D33"/>
    <mergeCell ref="C23:D23"/>
    <mergeCell ref="B24:D24"/>
    <mergeCell ref="C25:D25"/>
    <mergeCell ref="C26:D26"/>
    <mergeCell ref="B28:D28"/>
    <mergeCell ref="C27:D27"/>
    <mergeCell ref="C20:D20"/>
    <mergeCell ref="B21:D21"/>
    <mergeCell ref="C22:D22"/>
    <mergeCell ref="C18:D18"/>
    <mergeCell ref="C19:D19"/>
    <mergeCell ref="B13:D13"/>
    <mergeCell ref="B14:D14"/>
    <mergeCell ref="C15:D15"/>
    <mergeCell ref="C16:D16"/>
    <mergeCell ref="C17:D17"/>
    <mergeCell ref="C8:D8"/>
    <mergeCell ref="C9:D9"/>
    <mergeCell ref="B10:D10"/>
    <mergeCell ref="C11:D11"/>
    <mergeCell ref="C12:D12"/>
    <mergeCell ref="G3:H3"/>
    <mergeCell ref="A4:D5"/>
    <mergeCell ref="E4:H4"/>
    <mergeCell ref="A6:D6"/>
    <mergeCell ref="B7:D7"/>
    <mergeCell ref="B66:D66"/>
    <mergeCell ref="C67:D67"/>
    <mergeCell ref="B80:D80"/>
    <mergeCell ref="C35:D35"/>
    <mergeCell ref="C38:D38"/>
    <mergeCell ref="C48:D48"/>
    <mergeCell ref="C49:D49"/>
    <mergeCell ref="C59:D59"/>
    <mergeCell ref="B64:D64"/>
    <mergeCell ref="B36:D36"/>
    <mergeCell ref="B37:D37"/>
    <mergeCell ref="C39:D39"/>
    <mergeCell ref="C40:D40"/>
    <mergeCell ref="C41:D41"/>
    <mergeCell ref="C46:D46"/>
    <mergeCell ref="B47:D47"/>
  </mergeCells>
  <pageMargins left="0.25" right="0.25" top="0.75" bottom="0.75" header="0.3" footer="0.3"/>
  <pageSetup paperSize="9" scale="78" fitToHeight="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7"/>
  <sheetViews>
    <sheetView topLeftCell="A88" zoomScale="80" zoomScaleNormal="80" workbookViewId="0">
      <selection activeCell="A107" sqref="A107:XFD107"/>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656</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806">
        <v>6723.3940000000002</v>
      </c>
      <c r="F6" s="754">
        <v>2756.6770000000001</v>
      </c>
      <c r="G6" s="755">
        <v>398.67399999999998</v>
      </c>
      <c r="H6" s="756">
        <v>9878.7450000000008</v>
      </c>
      <c r="J6" s="757"/>
      <c r="K6" s="757"/>
      <c r="L6" s="757"/>
      <c r="M6" s="757"/>
    </row>
    <row r="7" spans="1:13">
      <c r="A7" s="792"/>
      <c r="B7" s="1579" t="s">
        <v>582</v>
      </c>
      <c r="C7" s="1601"/>
      <c r="D7" s="1601"/>
      <c r="E7" s="807">
        <v>2746.009</v>
      </c>
      <c r="F7" s="758">
        <v>1294.021</v>
      </c>
      <c r="G7" s="759">
        <v>190.21199999999999</v>
      </c>
      <c r="H7" s="760">
        <v>4230.2420000000002</v>
      </c>
      <c r="J7" s="757"/>
      <c r="K7" s="757"/>
      <c r="L7" s="757"/>
      <c r="M7" s="757"/>
    </row>
    <row r="8" spans="1:13">
      <c r="A8" s="792"/>
      <c r="B8" s="761"/>
      <c r="C8" s="1576" t="s">
        <v>583</v>
      </c>
      <c r="D8" s="1533"/>
      <c r="E8" s="808">
        <v>2719.11</v>
      </c>
      <c r="F8" s="762">
        <v>1280.1279999999999</v>
      </c>
      <c r="G8" s="763">
        <v>190.21199999999999</v>
      </c>
      <c r="H8" s="764">
        <v>4189.45</v>
      </c>
      <c r="J8" s="757"/>
      <c r="K8" s="757"/>
      <c r="L8" s="757"/>
      <c r="M8" s="757"/>
    </row>
    <row r="9" spans="1:13">
      <c r="A9" s="792"/>
      <c r="B9" s="761"/>
      <c r="C9" s="1576" t="s">
        <v>584</v>
      </c>
      <c r="D9" s="1533"/>
      <c r="E9" s="808">
        <v>26.899000000000001</v>
      </c>
      <c r="F9" s="762">
        <v>13.893000000000001</v>
      </c>
      <c r="G9" s="763">
        <v>0</v>
      </c>
      <c r="H9" s="764">
        <v>40.792000000000002</v>
      </c>
      <c r="J9" s="757"/>
      <c r="K9" s="757"/>
      <c r="L9" s="757"/>
      <c r="M9" s="757"/>
    </row>
    <row r="10" spans="1:13">
      <c r="A10" s="792"/>
      <c r="B10" s="1576" t="s">
        <v>585</v>
      </c>
      <c r="C10" s="1576"/>
      <c r="D10" s="1533"/>
      <c r="E10" s="808">
        <v>391.14</v>
      </c>
      <c r="F10" s="762">
        <v>217.44800000000001</v>
      </c>
      <c r="G10" s="763">
        <v>20.481999999999999</v>
      </c>
      <c r="H10" s="764">
        <v>629.07000000000005</v>
      </c>
      <c r="J10" s="757"/>
      <c r="K10" s="757"/>
      <c r="L10" s="757"/>
      <c r="M10" s="757"/>
    </row>
    <row r="11" spans="1:13">
      <c r="A11" s="792"/>
      <c r="B11" s="761"/>
      <c r="C11" s="1533" t="s">
        <v>586</v>
      </c>
      <c r="D11" s="1534"/>
      <c r="E11" s="808">
        <v>372.46899999999999</v>
      </c>
      <c r="F11" s="762">
        <v>212.68600000000001</v>
      </c>
      <c r="G11" s="763">
        <v>20.481999999999999</v>
      </c>
      <c r="H11" s="764">
        <v>605.63699999999994</v>
      </c>
      <c r="J11" s="757"/>
      <c r="K11" s="757"/>
      <c r="L11" s="757"/>
      <c r="M11" s="757"/>
    </row>
    <row r="12" spans="1:13">
      <c r="A12" s="792"/>
      <c r="B12" s="761"/>
      <c r="C12" s="1533" t="s">
        <v>587</v>
      </c>
      <c r="D12" s="1534"/>
      <c r="E12" s="808">
        <v>18.670999999999999</v>
      </c>
      <c r="F12" s="762">
        <v>4.7619999999999996</v>
      </c>
      <c r="G12" s="763">
        <v>0</v>
      </c>
      <c r="H12" s="764">
        <v>23.433</v>
      </c>
      <c r="J12" s="757"/>
      <c r="K12" s="757"/>
      <c r="L12" s="757"/>
      <c r="M12" s="757"/>
    </row>
    <row r="13" spans="1:13" ht="30" customHeight="1">
      <c r="A13" s="793"/>
      <c r="B13" s="1551" t="s">
        <v>588</v>
      </c>
      <c r="C13" s="1551"/>
      <c r="D13" s="1535"/>
      <c r="E13" s="808">
        <v>3.6539999999999999</v>
      </c>
      <c r="F13" s="762">
        <v>0.48799999999999999</v>
      </c>
      <c r="G13" s="763">
        <v>0.21099999999999999</v>
      </c>
      <c r="H13" s="764">
        <v>4.3529999999999998</v>
      </c>
      <c r="J13" s="757"/>
      <c r="K13" s="757"/>
      <c r="L13" s="757"/>
      <c r="M13" s="757"/>
    </row>
    <row r="14" spans="1:13">
      <c r="A14" s="792"/>
      <c r="B14" s="1576" t="s">
        <v>589</v>
      </c>
      <c r="C14" s="1576"/>
      <c r="D14" s="1533"/>
      <c r="E14" s="808">
        <v>443.30500000000001</v>
      </c>
      <c r="F14" s="762">
        <v>208.40299999999999</v>
      </c>
      <c r="G14" s="763">
        <v>21.401</v>
      </c>
      <c r="H14" s="764">
        <v>673.10900000000004</v>
      </c>
      <c r="J14" s="757"/>
      <c r="K14" s="757"/>
      <c r="L14" s="757"/>
      <c r="M14" s="757"/>
    </row>
    <row r="15" spans="1:13">
      <c r="A15" s="792"/>
      <c r="B15" s="761"/>
      <c r="C15" s="1533" t="s">
        <v>590</v>
      </c>
      <c r="D15" s="1534"/>
      <c r="E15" s="808">
        <v>312.666</v>
      </c>
      <c r="F15" s="762">
        <v>120.79</v>
      </c>
      <c r="G15" s="763">
        <v>19.84</v>
      </c>
      <c r="H15" s="764">
        <v>453.29599999999999</v>
      </c>
      <c r="J15" s="757"/>
      <c r="K15" s="757"/>
      <c r="L15" s="757"/>
      <c r="M15" s="757"/>
    </row>
    <row r="16" spans="1:13">
      <c r="A16" s="792"/>
      <c r="B16" s="761"/>
      <c r="C16" s="1533" t="s">
        <v>591</v>
      </c>
      <c r="D16" s="1534"/>
      <c r="E16" s="808">
        <v>126</v>
      </c>
      <c r="F16" s="762">
        <v>78.119</v>
      </c>
      <c r="G16" s="763">
        <v>0.159</v>
      </c>
      <c r="H16" s="764">
        <v>204.27799999999999</v>
      </c>
      <c r="J16" s="757"/>
      <c r="K16" s="757"/>
      <c r="L16" s="757"/>
      <c r="M16" s="757"/>
    </row>
    <row r="17" spans="1:13">
      <c r="A17" s="792"/>
      <c r="B17" s="761"/>
      <c r="C17" s="1533" t="s">
        <v>592</v>
      </c>
      <c r="D17" s="1534"/>
      <c r="E17" s="808">
        <v>4.05</v>
      </c>
      <c r="F17" s="762">
        <v>0</v>
      </c>
      <c r="G17" s="763">
        <v>0</v>
      </c>
      <c r="H17" s="764">
        <v>4.05</v>
      </c>
      <c r="J17" s="757"/>
      <c r="K17" s="757"/>
      <c r="L17" s="757"/>
      <c r="M17" s="757"/>
    </row>
    <row r="18" spans="1:13">
      <c r="A18" s="792"/>
      <c r="B18" s="761"/>
      <c r="C18" s="1533" t="s">
        <v>593</v>
      </c>
      <c r="D18" s="1534"/>
      <c r="E18" s="808">
        <v>0.39700000000000002</v>
      </c>
      <c r="F18" s="762">
        <v>5.0000000000000001E-3</v>
      </c>
      <c r="G18" s="763">
        <v>0</v>
      </c>
      <c r="H18" s="764">
        <v>0.40200000000000002</v>
      </c>
      <c r="J18" s="757"/>
      <c r="K18" s="757"/>
      <c r="L18" s="757"/>
      <c r="M18" s="757"/>
    </row>
    <row r="19" spans="1:13">
      <c r="A19" s="792"/>
      <c r="B19" s="761"/>
      <c r="C19" s="1533" t="s">
        <v>594</v>
      </c>
      <c r="D19" s="1534"/>
      <c r="E19" s="808">
        <v>1E-3</v>
      </c>
      <c r="F19" s="762">
        <v>0</v>
      </c>
      <c r="G19" s="763">
        <v>0</v>
      </c>
      <c r="H19" s="764">
        <v>1E-3</v>
      </c>
      <c r="J19" s="757"/>
      <c r="K19" s="757"/>
      <c r="L19" s="757"/>
      <c r="M19" s="757"/>
    </row>
    <row r="20" spans="1:13" ht="14.25" customHeight="1">
      <c r="A20" s="792"/>
      <c r="B20" s="765"/>
      <c r="C20" s="1560" t="s">
        <v>595</v>
      </c>
      <c r="D20" s="1561"/>
      <c r="E20" s="808">
        <v>0.191</v>
      </c>
      <c r="F20" s="762">
        <v>9.4890000000000008</v>
      </c>
      <c r="G20" s="763">
        <v>1.4019999999999999</v>
      </c>
      <c r="H20" s="764">
        <v>11.082000000000001</v>
      </c>
      <c r="J20" s="757"/>
      <c r="K20" s="757"/>
      <c r="L20" s="757"/>
      <c r="M20" s="757"/>
    </row>
    <row r="21" spans="1:13">
      <c r="A21" s="792"/>
      <c r="B21" s="1533" t="s">
        <v>596</v>
      </c>
      <c r="C21" s="1534"/>
      <c r="D21" s="1534"/>
      <c r="E21" s="808">
        <v>2818.9290000000001</v>
      </c>
      <c r="F21" s="762">
        <v>997.18</v>
      </c>
      <c r="G21" s="763">
        <v>160.80799999999999</v>
      </c>
      <c r="H21" s="764">
        <v>3976.9169999999999</v>
      </c>
      <c r="J21" s="757"/>
      <c r="K21" s="757"/>
      <c r="L21" s="757"/>
      <c r="M21" s="757"/>
    </row>
    <row r="22" spans="1:13" ht="15" customHeight="1">
      <c r="A22" s="792"/>
      <c r="B22" s="761"/>
      <c r="C22" s="1590" t="s">
        <v>597</v>
      </c>
      <c r="D22" s="1591"/>
      <c r="E22" s="808">
        <v>6.8920000000000003</v>
      </c>
      <c r="F22" s="762">
        <v>109.788</v>
      </c>
      <c r="G22" s="763">
        <v>1.603</v>
      </c>
      <c r="H22" s="764">
        <v>118.283</v>
      </c>
      <c r="J22" s="757"/>
      <c r="K22" s="757"/>
      <c r="L22" s="757"/>
      <c r="M22" s="757"/>
    </row>
    <row r="23" spans="1:13">
      <c r="A23" s="792"/>
      <c r="B23" s="761"/>
      <c r="C23" s="1533" t="s">
        <v>598</v>
      </c>
      <c r="D23" s="1534"/>
      <c r="E23" s="808">
        <v>2812.0369999999998</v>
      </c>
      <c r="F23" s="762">
        <v>887.39200000000005</v>
      </c>
      <c r="G23" s="763">
        <v>159.20500000000001</v>
      </c>
      <c r="H23" s="764">
        <v>3858.634</v>
      </c>
      <c r="J23" s="757"/>
      <c r="K23" s="757"/>
      <c r="L23" s="757"/>
      <c r="M23" s="757"/>
    </row>
    <row r="24" spans="1:13">
      <c r="A24" s="792"/>
      <c r="B24" s="1533" t="s">
        <v>599</v>
      </c>
      <c r="C24" s="1534"/>
      <c r="D24" s="1534"/>
      <c r="E24" s="809">
        <v>42.231000000000002</v>
      </c>
      <c r="F24" s="766">
        <v>10.14</v>
      </c>
      <c r="G24" s="767">
        <v>0.11799999999999999</v>
      </c>
      <c r="H24" s="764">
        <v>52.488999999999997</v>
      </c>
      <c r="J24" s="757"/>
      <c r="K24" s="757"/>
      <c r="L24" s="757"/>
      <c r="M24" s="757"/>
    </row>
    <row r="25" spans="1:13" ht="15" customHeight="1">
      <c r="A25" s="792"/>
      <c r="B25" s="761"/>
      <c r="C25" s="1592" t="s">
        <v>600</v>
      </c>
      <c r="D25" s="1590"/>
      <c r="E25" s="808">
        <v>8.5</v>
      </c>
      <c r="F25" s="762">
        <v>9.5050000000000008</v>
      </c>
      <c r="G25" s="763">
        <v>0</v>
      </c>
      <c r="H25" s="764">
        <v>18.004999999999999</v>
      </c>
      <c r="J25" s="757"/>
      <c r="K25" s="757"/>
      <c r="L25" s="757"/>
      <c r="M25" s="757"/>
    </row>
    <row r="26" spans="1:13" ht="15" customHeight="1">
      <c r="A26" s="792"/>
      <c r="B26" s="761"/>
      <c r="C26" s="1551" t="s">
        <v>601</v>
      </c>
      <c r="D26" s="1535"/>
      <c r="E26" s="808">
        <v>33.573</v>
      </c>
      <c r="F26" s="762">
        <v>8.1000000000000003E-2</v>
      </c>
      <c r="G26" s="763">
        <v>0.111</v>
      </c>
      <c r="H26" s="764">
        <v>33.765000000000001</v>
      </c>
      <c r="J26" s="757"/>
      <c r="K26" s="757"/>
      <c r="L26" s="757"/>
      <c r="M26" s="757"/>
    </row>
    <row r="27" spans="1:13" ht="15" customHeight="1">
      <c r="A27" s="802"/>
      <c r="B27" s="815"/>
      <c r="C27" s="1551" t="s">
        <v>535</v>
      </c>
      <c r="D27" s="1535"/>
      <c r="E27" s="810">
        <v>0.158</v>
      </c>
      <c r="F27" s="768">
        <v>0.55400000000000005</v>
      </c>
      <c r="G27" s="769">
        <v>7.0000000000000001E-3</v>
      </c>
      <c r="H27" s="770">
        <v>0.71899999999999997</v>
      </c>
      <c r="J27" s="757"/>
      <c r="K27" s="757"/>
      <c r="L27" s="757"/>
      <c r="M27" s="757"/>
    </row>
    <row r="28" spans="1:13" ht="25.5" customHeight="1" thickBot="1">
      <c r="A28" s="794"/>
      <c r="B28" s="1583" t="s">
        <v>602</v>
      </c>
      <c r="C28" s="1584"/>
      <c r="D28" s="1584"/>
      <c r="E28" s="810">
        <v>278.12599999999998</v>
      </c>
      <c r="F28" s="768">
        <v>28.997</v>
      </c>
      <c r="G28" s="769">
        <v>5.4420000000000002</v>
      </c>
      <c r="H28" s="770">
        <v>312.565</v>
      </c>
      <c r="J28" s="757"/>
      <c r="K28" s="757"/>
      <c r="L28" s="757"/>
      <c r="M28" s="757"/>
    </row>
    <row r="29" spans="1:13" ht="15" thickBot="1">
      <c r="A29" s="1585" t="s">
        <v>508</v>
      </c>
      <c r="B29" s="1586"/>
      <c r="C29" s="1586"/>
      <c r="D29" s="1587"/>
      <c r="E29" s="806">
        <v>-1905.789</v>
      </c>
      <c r="F29" s="754">
        <v>-973.226</v>
      </c>
      <c r="G29" s="755">
        <v>-112.788</v>
      </c>
      <c r="H29" s="756">
        <v>-2991.8029999999999</v>
      </c>
      <c r="J29" s="757"/>
      <c r="K29" s="757"/>
      <c r="L29" s="757"/>
      <c r="M29" s="757"/>
    </row>
    <row r="30" spans="1:13">
      <c r="A30" s="795"/>
      <c r="B30" s="1578" t="s">
        <v>603</v>
      </c>
      <c r="C30" s="1578"/>
      <c r="D30" s="1579"/>
      <c r="E30" s="807">
        <v>-196.636</v>
      </c>
      <c r="F30" s="758">
        <v>-104.771</v>
      </c>
      <c r="G30" s="759">
        <v>-8.1560000000000006</v>
      </c>
      <c r="H30" s="760">
        <v>-309.56299999999999</v>
      </c>
      <c r="J30" s="757"/>
      <c r="K30" s="757"/>
      <c r="L30" s="757"/>
      <c r="M30" s="757"/>
    </row>
    <row r="31" spans="1:13">
      <c r="A31" s="792"/>
      <c r="B31" s="761"/>
      <c r="C31" s="1576" t="s">
        <v>604</v>
      </c>
      <c r="D31" s="1533"/>
      <c r="E31" s="808">
        <v>-194.10599999999999</v>
      </c>
      <c r="F31" s="762">
        <v>-100.40600000000001</v>
      </c>
      <c r="G31" s="763">
        <v>-8.1519999999999992</v>
      </c>
      <c r="H31" s="764">
        <v>-302.66399999999999</v>
      </c>
      <c r="J31" s="757"/>
      <c r="K31" s="757"/>
      <c r="L31" s="757"/>
      <c r="M31" s="757"/>
    </row>
    <row r="32" spans="1:13">
      <c r="A32" s="792"/>
      <c r="B32" s="761"/>
      <c r="C32" s="1576" t="s">
        <v>605</v>
      </c>
      <c r="D32" s="1533"/>
      <c r="E32" s="808">
        <v>-2.5299999999999998</v>
      </c>
      <c r="F32" s="762">
        <v>-4.3650000000000002</v>
      </c>
      <c r="G32" s="763">
        <v>-4.0000000000000001E-3</v>
      </c>
      <c r="H32" s="764">
        <v>-6.899</v>
      </c>
      <c r="J32" s="757"/>
      <c r="K32" s="757"/>
      <c r="L32" s="757"/>
      <c r="M32" s="757"/>
    </row>
    <row r="33" spans="1:29">
      <c r="A33" s="792"/>
      <c r="B33" s="1576" t="s">
        <v>606</v>
      </c>
      <c r="C33" s="1576"/>
      <c r="D33" s="1533"/>
      <c r="E33" s="808">
        <v>-9.3059999999999992</v>
      </c>
      <c r="F33" s="762">
        <v>-9.7520000000000007</v>
      </c>
      <c r="G33" s="762">
        <v>-4.0000000000000001E-3</v>
      </c>
      <c r="H33" s="822">
        <v>-19.062000000000001</v>
      </c>
      <c r="J33" s="757"/>
      <c r="K33" s="757"/>
      <c r="L33" s="757"/>
      <c r="M33" s="757"/>
    </row>
    <row r="34" spans="1:29">
      <c r="A34" s="792"/>
      <c r="B34" s="761"/>
      <c r="C34" s="1533" t="s">
        <v>648</v>
      </c>
      <c r="D34" s="1534"/>
      <c r="E34" s="808">
        <v>-9.2989999999999995</v>
      </c>
      <c r="F34" s="762">
        <v>-9.7490000000000006</v>
      </c>
      <c r="G34" s="763">
        <v>-4.0000000000000001E-3</v>
      </c>
      <c r="H34" s="822">
        <v>-19.052</v>
      </c>
      <c r="J34" s="757"/>
      <c r="K34" s="757"/>
      <c r="L34" s="757"/>
      <c r="M34" s="757"/>
    </row>
    <row r="35" spans="1:29">
      <c r="A35" s="792"/>
      <c r="B35" s="761"/>
      <c r="C35" s="1533" t="s">
        <v>649</v>
      </c>
      <c r="D35" s="1534"/>
      <c r="E35" s="809">
        <v>-7.0000000000000001E-3</v>
      </c>
      <c r="F35" s="766">
        <v>-3.0000000000000001E-3</v>
      </c>
      <c r="G35" s="767">
        <v>0</v>
      </c>
      <c r="H35" s="822">
        <v>-0.01</v>
      </c>
      <c r="J35" s="757"/>
      <c r="K35" s="757"/>
      <c r="L35" s="757"/>
      <c r="M35" s="757"/>
    </row>
    <row r="36" spans="1:29" ht="30" customHeight="1">
      <c r="A36" s="793"/>
      <c r="B36" s="1551" t="s">
        <v>652</v>
      </c>
      <c r="C36" s="1551"/>
      <c r="D36" s="1535"/>
      <c r="E36" s="809">
        <v>-16.853999999999999</v>
      </c>
      <c r="F36" s="766">
        <v>-6.9429999999999996</v>
      </c>
      <c r="G36" s="767">
        <v>-1.1719999999999999</v>
      </c>
      <c r="H36" s="822">
        <v>-24.969000000000001</v>
      </c>
      <c r="J36" s="757"/>
      <c r="K36" s="757"/>
      <c r="L36" s="757"/>
      <c r="M36" s="757"/>
    </row>
    <row r="37" spans="1:29">
      <c r="A37" s="792"/>
      <c r="B37" s="1576" t="s">
        <v>609</v>
      </c>
      <c r="C37" s="1576"/>
      <c r="D37" s="1533"/>
      <c r="E37" s="809">
        <v>-222.541</v>
      </c>
      <c r="F37" s="766">
        <v>-139.69</v>
      </c>
      <c r="G37" s="767">
        <v>-36.758000000000003</v>
      </c>
      <c r="H37" s="822">
        <v>-398.98899999999998</v>
      </c>
      <c r="J37" s="757"/>
      <c r="K37" s="757"/>
      <c r="L37" s="757"/>
      <c r="M37" s="757"/>
    </row>
    <row r="38" spans="1:29">
      <c r="A38" s="792"/>
      <c r="B38" s="761"/>
      <c r="C38" s="1533" t="s">
        <v>610</v>
      </c>
      <c r="D38" s="1534"/>
      <c r="E38" s="809">
        <v>0</v>
      </c>
      <c r="F38" s="766">
        <v>-3.7999999999999999E-2</v>
      </c>
      <c r="G38" s="767">
        <v>-1.4999999999999999E-2</v>
      </c>
      <c r="H38" s="822">
        <v>-5.2999999999999999E-2</v>
      </c>
      <c r="J38" s="757"/>
      <c r="K38" s="757"/>
      <c r="L38" s="757"/>
      <c r="M38" s="757"/>
    </row>
    <row r="39" spans="1:29">
      <c r="A39" s="792"/>
      <c r="B39" s="761"/>
      <c r="C39" s="1533" t="s">
        <v>611</v>
      </c>
      <c r="D39" s="1534"/>
      <c r="E39" s="820">
        <v>-163.97399999999999</v>
      </c>
      <c r="F39" s="821">
        <v>-31.530999999999999</v>
      </c>
      <c r="G39" s="821">
        <v>-5.4290000000000003</v>
      </c>
      <c r="H39" s="822">
        <v>-200.934</v>
      </c>
      <c r="J39" s="757"/>
      <c r="K39" s="757"/>
      <c r="L39" s="757"/>
      <c r="M39" s="757"/>
    </row>
    <row r="40" spans="1:29">
      <c r="A40" s="792"/>
      <c r="B40" s="761"/>
      <c r="C40" s="1533" t="s">
        <v>612</v>
      </c>
      <c r="D40" s="1534"/>
      <c r="E40" s="809">
        <v>-0.81599999999999995</v>
      </c>
      <c r="F40" s="766">
        <v>-1.0209999999999999</v>
      </c>
      <c r="G40" s="767">
        <v>-0.28399999999999997</v>
      </c>
      <c r="H40" s="822">
        <v>-2.121</v>
      </c>
      <c r="J40" s="757"/>
      <c r="K40" s="757"/>
      <c r="L40" s="757"/>
      <c r="M40" s="757"/>
    </row>
    <row r="41" spans="1:29">
      <c r="A41" s="792"/>
      <c r="B41" s="761"/>
      <c r="C41" s="1533" t="s">
        <v>613</v>
      </c>
      <c r="D41" s="1534"/>
      <c r="E41" s="809">
        <v>-28.43</v>
      </c>
      <c r="F41" s="766">
        <v>-40.107999999999997</v>
      </c>
      <c r="G41" s="767">
        <v>-6.4089999999999998</v>
      </c>
      <c r="H41" s="822">
        <v>-74.947000000000003</v>
      </c>
      <c r="J41" s="757"/>
      <c r="K41" s="757"/>
      <c r="L41" s="757"/>
      <c r="M41" s="757"/>
    </row>
    <row r="42" spans="1:29">
      <c r="A42" s="792"/>
      <c r="B42" s="761"/>
      <c r="C42" s="1533" t="s">
        <v>614</v>
      </c>
      <c r="D42" s="1534"/>
      <c r="E42" s="809">
        <v>-22.49</v>
      </c>
      <c r="F42" s="766">
        <v>-39.223999999999997</v>
      </c>
      <c r="G42" s="767">
        <v>-8.5790000000000006</v>
      </c>
      <c r="H42" s="822">
        <v>-70.293000000000006</v>
      </c>
      <c r="J42" s="757"/>
      <c r="K42" s="757"/>
      <c r="L42" s="757"/>
      <c r="M42" s="757"/>
    </row>
    <row r="43" spans="1:29" ht="14.25" customHeight="1">
      <c r="A43" s="792"/>
      <c r="B43" s="761"/>
      <c r="C43" s="1533" t="s">
        <v>615</v>
      </c>
      <c r="D43" s="1534"/>
      <c r="E43" s="809">
        <v>-6.8310000000000004</v>
      </c>
      <c r="F43" s="766">
        <v>-27.768000000000001</v>
      </c>
      <c r="G43" s="767">
        <v>-16.042000000000002</v>
      </c>
      <c r="H43" s="822">
        <v>-50.640999999999998</v>
      </c>
      <c r="J43" s="757"/>
      <c r="K43" s="757"/>
      <c r="L43" s="757"/>
      <c r="M43" s="757"/>
    </row>
    <row r="44" spans="1:29">
      <c r="A44" s="792"/>
      <c r="B44" s="1576" t="s">
        <v>442</v>
      </c>
      <c r="C44" s="1576"/>
      <c r="D44" s="1533"/>
      <c r="E44" s="809">
        <v>-1260.7529999999999</v>
      </c>
      <c r="F44" s="766">
        <v>-492.11399999999998</v>
      </c>
      <c r="G44" s="767">
        <v>-60.311999999999998</v>
      </c>
      <c r="H44" s="822">
        <v>-1813.1790000000001</v>
      </c>
      <c r="J44" s="757"/>
      <c r="K44" s="757"/>
      <c r="L44" s="757"/>
      <c r="M44" s="757"/>
    </row>
    <row r="45" spans="1:29">
      <c r="A45" s="792"/>
      <c r="B45" s="761"/>
      <c r="C45" s="1580" t="s">
        <v>616</v>
      </c>
      <c r="D45" s="1581"/>
      <c r="E45" s="809">
        <v>-0.6</v>
      </c>
      <c r="F45" s="766">
        <v>-0.41799999999999998</v>
      </c>
      <c r="G45" s="767">
        <v>-5.0999999999999997E-2</v>
      </c>
      <c r="H45" s="822">
        <v>-1.069</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533" t="s">
        <v>617</v>
      </c>
      <c r="D46" s="1534"/>
      <c r="E46" s="809">
        <v>-1260.153</v>
      </c>
      <c r="F46" s="766">
        <v>-491.69600000000003</v>
      </c>
      <c r="G46" s="767">
        <v>-60.261000000000003</v>
      </c>
      <c r="H46" s="822">
        <v>-1812.11</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576" t="s">
        <v>618</v>
      </c>
      <c r="C47" s="1576"/>
      <c r="D47" s="1533"/>
      <c r="E47" s="809">
        <v>-199.69900000000001</v>
      </c>
      <c r="F47" s="766">
        <v>-219.95599999999999</v>
      </c>
      <c r="G47" s="767">
        <v>-6.3860000000000001</v>
      </c>
      <c r="H47" s="822">
        <v>-426.041</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573" t="s">
        <v>619</v>
      </c>
      <c r="D48" s="1582"/>
      <c r="E48" s="809">
        <v>-7.4560000000000004</v>
      </c>
      <c r="F48" s="766">
        <v>-23.632000000000001</v>
      </c>
      <c r="G48" s="767">
        <v>-1.7729999999999999</v>
      </c>
      <c r="H48" s="822">
        <v>-32.860999999999997</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573" t="s">
        <v>650</v>
      </c>
      <c r="D49" s="1582"/>
      <c r="E49" s="809">
        <v>-0.83699999999999997</v>
      </c>
      <c r="F49" s="766">
        <v>-0.08</v>
      </c>
      <c r="G49" s="767">
        <v>-2E-3</v>
      </c>
      <c r="H49" s="822">
        <v>-0.91900000000000004</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535" t="s">
        <v>651</v>
      </c>
      <c r="D50" s="1609"/>
      <c r="E50" s="809">
        <v>-8.0000000000000002E-3</v>
      </c>
      <c r="F50" s="766">
        <v>-0.16200000000000001</v>
      </c>
      <c r="G50" s="767">
        <v>0</v>
      </c>
      <c r="H50" s="822">
        <v>-0.17</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533" t="s">
        <v>620</v>
      </c>
      <c r="D51" s="1534"/>
      <c r="E51" s="808">
        <v>-172.143</v>
      </c>
      <c r="F51" s="762">
        <v>-189.20500000000001</v>
      </c>
      <c r="G51" s="763">
        <v>-3.379</v>
      </c>
      <c r="H51" s="764">
        <v>-364.72699999999998</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573" t="s">
        <v>621</v>
      </c>
      <c r="D52" s="1582"/>
      <c r="E52" s="810">
        <v>-19.254999999999999</v>
      </c>
      <c r="F52" s="768">
        <v>-6.8769999999999998</v>
      </c>
      <c r="G52" s="769">
        <v>-1.232</v>
      </c>
      <c r="H52" s="770">
        <v>-27.364000000000001</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574" t="s">
        <v>622</v>
      </c>
      <c r="B53" s="1542"/>
      <c r="C53" s="1542"/>
      <c r="D53" s="1543"/>
      <c r="E53" s="806">
        <v>4817.6050000000005</v>
      </c>
      <c r="F53" s="806">
        <v>1783.451</v>
      </c>
      <c r="G53" s="806">
        <v>285.88599999999997</v>
      </c>
      <c r="H53" s="806">
        <v>6886.9420000000009</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1487.279</v>
      </c>
      <c r="F54" s="754">
        <v>496.637</v>
      </c>
      <c r="G54" s="755">
        <v>109.408</v>
      </c>
      <c r="H54" s="756">
        <v>2093.3240000000001</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578" t="s">
        <v>453</v>
      </c>
      <c r="C55" s="1578"/>
      <c r="D55" s="1579"/>
      <c r="E55" s="807">
        <v>1852.15</v>
      </c>
      <c r="F55" s="758">
        <v>760.94899999999996</v>
      </c>
      <c r="G55" s="759">
        <v>143.17400000000001</v>
      </c>
      <c r="H55" s="760">
        <v>2756.2730000000001</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572" t="s">
        <v>454</v>
      </c>
      <c r="C56" s="1572"/>
      <c r="D56" s="1573"/>
      <c r="E56" s="810">
        <v>-364.87099999999998</v>
      </c>
      <c r="F56" s="768">
        <v>-264.31200000000001</v>
      </c>
      <c r="G56" s="769">
        <v>-33.765999999999998</v>
      </c>
      <c r="H56" s="770">
        <v>-662.94899999999996</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574" t="s">
        <v>624</v>
      </c>
      <c r="B57" s="1542"/>
      <c r="C57" s="1542"/>
      <c r="D57" s="1543"/>
      <c r="E57" s="806">
        <v>0.39200000000000002</v>
      </c>
      <c r="F57" s="754">
        <v>-7.6040000000000001</v>
      </c>
      <c r="G57" s="755">
        <v>-0.83199999999999996</v>
      </c>
      <c r="H57" s="756">
        <v>-8.0440000000000005</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575" t="s">
        <v>625</v>
      </c>
      <c r="C58" s="1575"/>
      <c r="D58" s="1549"/>
      <c r="E58" s="807">
        <v>11.362</v>
      </c>
      <c r="F58" s="758">
        <v>-1.81</v>
      </c>
      <c r="G58" s="759">
        <v>-1.0960000000000001</v>
      </c>
      <c r="H58" s="830">
        <v>8.4559999999999995</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576" t="s">
        <v>626</v>
      </c>
      <c r="D59" s="1533"/>
      <c r="E59" s="823">
        <v>0</v>
      </c>
      <c r="F59" s="824">
        <v>3.1E-2</v>
      </c>
      <c r="G59" s="825">
        <v>7.0000000000000001E-3</v>
      </c>
      <c r="H59" s="830">
        <v>3.7999999999999999E-2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576" t="s">
        <v>627</v>
      </c>
      <c r="D60" s="1533"/>
      <c r="E60" s="809">
        <v>11.362</v>
      </c>
      <c r="F60" s="766">
        <v>-1.841</v>
      </c>
      <c r="G60" s="767">
        <v>-1.103</v>
      </c>
      <c r="H60" s="822">
        <v>8.4179999999999993</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551" t="s">
        <v>628</v>
      </c>
      <c r="C61" s="1551"/>
      <c r="D61" s="1535"/>
      <c r="E61" s="809">
        <v>-15.164999999999999</v>
      </c>
      <c r="F61" s="766">
        <v>-6.2930000000000001</v>
      </c>
      <c r="G61" s="826">
        <v>0</v>
      </c>
      <c r="H61" s="822">
        <v>-21.457999999999998</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535" t="s">
        <v>629</v>
      </c>
      <c r="D62" s="1536"/>
      <c r="E62" s="809">
        <v>-15.164999999999999</v>
      </c>
      <c r="F62" s="766">
        <v>0</v>
      </c>
      <c r="G62" s="767">
        <v>0</v>
      </c>
      <c r="H62" s="822">
        <v>-15.164999999999999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535" t="s">
        <v>630</v>
      </c>
      <c r="D63" s="1536"/>
      <c r="E63" s="809">
        <v>0</v>
      </c>
      <c r="F63" s="766">
        <v>-6.2930000000000001</v>
      </c>
      <c r="G63" s="767">
        <v>0</v>
      </c>
      <c r="H63" s="822">
        <v>-6.2930000000000001</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551" t="s">
        <v>462</v>
      </c>
      <c r="C64" s="1551"/>
      <c r="D64" s="1535"/>
      <c r="E64" s="808">
        <v>1.4370000000000001</v>
      </c>
      <c r="F64" s="762">
        <v>0.42699999999999999</v>
      </c>
      <c r="G64" s="762">
        <v>0.26400000000000001</v>
      </c>
      <c r="H64" s="764">
        <v>2.1280000000000001</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551" t="s">
        <v>653</v>
      </c>
      <c r="C65" s="1551"/>
      <c r="D65" s="1535"/>
      <c r="E65" s="827">
        <v>2.758</v>
      </c>
      <c r="F65" s="828">
        <v>7.1999999999999995E-2</v>
      </c>
      <c r="G65" s="829">
        <v>0</v>
      </c>
      <c r="H65" s="831">
        <v>2.83</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570" t="s">
        <v>643</v>
      </c>
      <c r="B66" s="1571"/>
      <c r="C66" s="1571"/>
      <c r="D66" s="1571"/>
      <c r="E66" s="806">
        <v>1.9E-2</v>
      </c>
      <c r="F66" s="754">
        <v>0</v>
      </c>
      <c r="G66" s="755">
        <v>0</v>
      </c>
      <c r="H66" s="756">
        <v>1.9E-2</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575" t="s">
        <v>654</v>
      </c>
      <c r="C67" s="1575"/>
      <c r="D67" s="1549"/>
      <c r="E67" s="807">
        <v>1.9E-2</v>
      </c>
      <c r="F67" s="758">
        <v>0</v>
      </c>
      <c r="G67" s="759">
        <v>0</v>
      </c>
      <c r="H67" s="830">
        <v>1.9E-2</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535" t="s">
        <v>655</v>
      </c>
      <c r="D68" s="1536"/>
      <c r="E68" s="812">
        <v>1.9E-2</v>
      </c>
      <c r="F68" s="781">
        <v>0</v>
      </c>
      <c r="G68" s="782">
        <v>0</v>
      </c>
      <c r="H68" s="831">
        <v>1.9E-2</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570" t="s">
        <v>644</v>
      </c>
      <c r="B69" s="1571"/>
      <c r="C69" s="1571"/>
      <c r="D69" s="1571"/>
      <c r="E69" s="806">
        <v>248.46299999999999</v>
      </c>
      <c r="F69" s="754">
        <v>93.302000000000007</v>
      </c>
      <c r="G69" s="755">
        <v>25.975000000000001</v>
      </c>
      <c r="H69" s="756">
        <v>367.74</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58" t="s">
        <v>640</v>
      </c>
      <c r="C70" s="1559"/>
      <c r="D70" s="1559"/>
      <c r="E70" s="807">
        <v>233.17500000000001</v>
      </c>
      <c r="F70" s="758">
        <v>116.31</v>
      </c>
      <c r="G70" s="759">
        <v>20.306000000000001</v>
      </c>
      <c r="H70" s="760">
        <v>369.791</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560" t="s">
        <v>641</v>
      </c>
      <c r="C71" s="1561"/>
      <c r="D71" s="1561"/>
      <c r="E71" s="808">
        <v>-33.344999999999999</v>
      </c>
      <c r="F71" s="762">
        <v>-55.72</v>
      </c>
      <c r="G71" s="763">
        <v>5.4969999999999999</v>
      </c>
      <c r="H71" s="764">
        <v>-83.567999999999998</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62" t="s">
        <v>642</v>
      </c>
      <c r="C72" s="1563"/>
      <c r="D72" s="1563"/>
      <c r="E72" s="810">
        <v>48.633000000000003</v>
      </c>
      <c r="F72" s="768">
        <v>32.712000000000003</v>
      </c>
      <c r="G72" s="769">
        <v>0.17199999999999999</v>
      </c>
      <c r="H72" s="770">
        <v>81.516999999999996</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64" t="s">
        <v>469</v>
      </c>
      <c r="B73" s="1565"/>
      <c r="C73" s="1565"/>
      <c r="D73" s="1565"/>
      <c r="E73" s="806">
        <v>544.154</v>
      </c>
      <c r="F73" s="754">
        <v>426.52300000000002</v>
      </c>
      <c r="G73" s="755">
        <v>46.523000000000003</v>
      </c>
      <c r="H73" s="756">
        <v>1017.2</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549" t="s">
        <v>470</v>
      </c>
      <c r="C74" s="1550"/>
      <c r="D74" s="1604"/>
      <c r="E74" s="807">
        <v>28.591999999999999</v>
      </c>
      <c r="F74" s="758">
        <v>17.222999999999999</v>
      </c>
      <c r="G74" s="759">
        <v>6.63</v>
      </c>
      <c r="H74" s="760">
        <v>52.445</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551" t="s">
        <v>471</v>
      </c>
      <c r="C75" s="1551"/>
      <c r="D75" s="1551"/>
      <c r="E75" s="808">
        <v>0</v>
      </c>
      <c r="F75" s="762">
        <v>5.9109999999999996</v>
      </c>
      <c r="G75" s="763">
        <v>0</v>
      </c>
      <c r="H75" s="764">
        <v>5.9109999999999996</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576" t="s">
        <v>645</v>
      </c>
      <c r="C76" s="1576"/>
      <c r="D76" s="1576"/>
      <c r="E76" s="808">
        <v>131.197</v>
      </c>
      <c r="F76" s="762">
        <v>287.11500000000001</v>
      </c>
      <c r="G76" s="763">
        <v>12.156000000000001</v>
      </c>
      <c r="H76" s="764">
        <v>430.46800000000002</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551" t="s">
        <v>473</v>
      </c>
      <c r="C77" s="1551"/>
      <c r="D77" s="1551"/>
      <c r="E77" s="808">
        <v>149.33199999999999</v>
      </c>
      <c r="F77" s="762">
        <v>22.26</v>
      </c>
      <c r="G77" s="763">
        <v>7.6840000000000002</v>
      </c>
      <c r="H77" s="764">
        <v>179.27600000000001</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576" t="s">
        <v>646</v>
      </c>
      <c r="C78" s="1576"/>
      <c r="D78" s="1576"/>
      <c r="E78" s="808">
        <v>4.2530000000000001</v>
      </c>
      <c r="F78" s="762">
        <v>22.745000000000001</v>
      </c>
      <c r="G78" s="763">
        <v>0</v>
      </c>
      <c r="H78" s="764">
        <v>26.998000000000001</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576" t="s">
        <v>475</v>
      </c>
      <c r="C79" s="1576"/>
      <c r="D79" s="1576"/>
      <c r="E79" s="808">
        <v>149.41999999999999</v>
      </c>
      <c r="F79" s="762">
        <v>61.956000000000003</v>
      </c>
      <c r="G79" s="763">
        <v>11.573</v>
      </c>
      <c r="H79" s="764">
        <v>222.94900000000001</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535" t="s">
        <v>476</v>
      </c>
      <c r="C80" s="1536"/>
      <c r="D80" s="1605"/>
      <c r="E80" s="808">
        <v>81.337999999999994</v>
      </c>
      <c r="F80" s="762">
        <v>9.2639999999999993</v>
      </c>
      <c r="G80" s="763">
        <v>8.3889999999999993</v>
      </c>
      <c r="H80" s="764">
        <v>98.991</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ht="15" customHeight="1" thickBot="1">
      <c r="A81" s="832"/>
      <c r="B81" s="1535" t="s">
        <v>477</v>
      </c>
      <c r="C81" s="1536"/>
      <c r="D81" s="1605"/>
      <c r="E81" s="812">
        <v>2.1999999999999999E-2</v>
      </c>
      <c r="F81" s="781">
        <v>4.9000000000000002E-2</v>
      </c>
      <c r="G81" s="833">
        <v>9.0999999999999998E-2</v>
      </c>
      <c r="H81" s="783">
        <v>0.16200000000000001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27" customHeight="1" thickBot="1">
      <c r="A82" s="1546" t="s">
        <v>478</v>
      </c>
      <c r="B82" s="1547"/>
      <c r="C82" s="1547"/>
      <c r="D82" s="1548"/>
      <c r="E82" s="806">
        <v>-1771.713</v>
      </c>
      <c r="F82" s="754">
        <v>-376.721</v>
      </c>
      <c r="G82" s="778">
        <v>-45.048999999999999</v>
      </c>
      <c r="H82" s="756">
        <v>-2193.4830000000002</v>
      </c>
      <c r="I82" s="322"/>
      <c r="J82" s="757"/>
      <c r="K82" s="757"/>
      <c r="L82" s="757"/>
      <c r="M82" s="757"/>
      <c r="N82" s="322"/>
      <c r="O82" s="322"/>
      <c r="P82" s="322"/>
      <c r="Q82" s="322"/>
      <c r="R82" s="322"/>
      <c r="S82" s="322"/>
      <c r="T82" s="322"/>
      <c r="U82" s="322"/>
      <c r="V82" s="322"/>
      <c r="W82" s="322"/>
      <c r="X82" s="322"/>
      <c r="Y82" s="322"/>
      <c r="Z82" s="322"/>
      <c r="AA82" s="322"/>
      <c r="AB82" s="322"/>
      <c r="AC82" s="322"/>
    </row>
    <row r="83" spans="1:29" ht="15" customHeight="1">
      <c r="A83" s="800"/>
      <c r="B83" s="1549" t="s">
        <v>479</v>
      </c>
      <c r="C83" s="1550"/>
      <c r="D83" s="1550"/>
      <c r="E83" s="807">
        <v>-3068.41</v>
      </c>
      <c r="F83" s="758">
        <v>-929.86500000000001</v>
      </c>
      <c r="G83" s="779">
        <v>-143.815</v>
      </c>
      <c r="H83" s="760">
        <v>-4142.09</v>
      </c>
      <c r="I83" s="749"/>
      <c r="J83" s="757"/>
      <c r="K83" s="757"/>
      <c r="L83" s="757"/>
      <c r="M83" s="757"/>
      <c r="N83" s="749"/>
      <c r="O83" s="749"/>
      <c r="P83" s="749"/>
      <c r="Q83" s="749"/>
      <c r="R83" s="749"/>
      <c r="S83" s="749"/>
      <c r="T83" s="749"/>
      <c r="U83" s="749"/>
      <c r="V83" s="749"/>
      <c r="W83" s="749"/>
      <c r="X83" s="749"/>
      <c r="Y83" s="749"/>
      <c r="Z83" s="749"/>
      <c r="AA83" s="749"/>
      <c r="AB83" s="749"/>
      <c r="AC83" s="749"/>
    </row>
    <row r="84" spans="1:29" ht="23.25" customHeight="1">
      <c r="A84" s="798"/>
      <c r="B84" s="761"/>
      <c r="C84" s="1551" t="s">
        <v>480</v>
      </c>
      <c r="D84" s="1535"/>
      <c r="E84" s="808">
        <v>-3054.5839999999998</v>
      </c>
      <c r="F84" s="762">
        <v>-921.94899999999996</v>
      </c>
      <c r="G84" s="780">
        <v>-142.941</v>
      </c>
      <c r="H84" s="764">
        <v>-4119.4740000000002</v>
      </c>
      <c r="I84" s="749"/>
      <c r="J84" s="757"/>
      <c r="K84" s="757"/>
      <c r="L84" s="757"/>
      <c r="M84" s="757"/>
      <c r="N84" s="749"/>
      <c r="O84" s="749"/>
      <c r="P84" s="749"/>
      <c r="Q84" s="749"/>
      <c r="R84" s="749"/>
      <c r="S84" s="749"/>
      <c r="T84" s="749"/>
      <c r="U84" s="749"/>
      <c r="V84" s="749"/>
      <c r="W84" s="749"/>
      <c r="X84" s="749"/>
      <c r="Y84" s="749"/>
      <c r="Z84" s="749"/>
      <c r="AA84" s="749"/>
      <c r="AB84" s="749"/>
      <c r="AC84" s="749"/>
    </row>
    <row r="85" spans="1:29" ht="26.25" customHeight="1">
      <c r="A85" s="798"/>
      <c r="B85" s="761"/>
      <c r="C85" s="1551" t="s">
        <v>481</v>
      </c>
      <c r="D85" s="1535"/>
      <c r="E85" s="808">
        <v>-13.826000000000001</v>
      </c>
      <c r="F85" s="762">
        <v>-7.9160000000000004</v>
      </c>
      <c r="G85" s="780">
        <v>-0.874</v>
      </c>
      <c r="H85" s="764">
        <v>-22.616</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5.5" customHeight="1">
      <c r="A86" s="798"/>
      <c r="B86" s="1551" t="s">
        <v>482</v>
      </c>
      <c r="C86" s="1551"/>
      <c r="D86" s="1535"/>
      <c r="E86" s="808">
        <v>1296.6969999999999</v>
      </c>
      <c r="F86" s="762">
        <v>553.14400000000001</v>
      </c>
      <c r="G86" s="777">
        <v>98.766000000000005</v>
      </c>
      <c r="H86" s="764">
        <v>1948.607</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8.5" customHeight="1">
      <c r="A87" s="798"/>
      <c r="B87" s="761"/>
      <c r="C87" s="1551" t="s">
        <v>483</v>
      </c>
      <c r="D87" s="1535"/>
      <c r="E87" s="808">
        <v>1281.7460000000001</v>
      </c>
      <c r="F87" s="762">
        <v>548.50599999999997</v>
      </c>
      <c r="G87" s="763">
        <v>94.015000000000001</v>
      </c>
      <c r="H87" s="764">
        <v>1924.2670000000001</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5.5" customHeight="1" thickBot="1">
      <c r="A88" s="798"/>
      <c r="B88" s="761"/>
      <c r="C88" s="1551" t="s">
        <v>484</v>
      </c>
      <c r="D88" s="1535"/>
      <c r="E88" s="808">
        <v>14.951000000000001</v>
      </c>
      <c r="F88" s="762">
        <v>4.6379999999999999</v>
      </c>
      <c r="G88" s="763">
        <v>4.7510000000000003</v>
      </c>
      <c r="H88" s="764">
        <v>24.34</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15.75" customHeight="1" thickBot="1">
      <c r="A89" s="1546" t="s">
        <v>486</v>
      </c>
      <c r="B89" s="1547"/>
      <c r="C89" s="1547"/>
      <c r="D89" s="1548"/>
      <c r="E89" s="806">
        <v>-431.34399999999999</v>
      </c>
      <c r="F89" s="754">
        <v>-220.07300000000001</v>
      </c>
      <c r="G89" s="755">
        <v>-39.799999999999997</v>
      </c>
      <c r="H89" s="756">
        <v>-691.21699999999998</v>
      </c>
      <c r="I89" s="322"/>
      <c r="J89" s="757"/>
      <c r="K89" s="757"/>
      <c r="L89" s="757"/>
      <c r="M89" s="757"/>
      <c r="N89" s="322"/>
      <c r="O89" s="322"/>
      <c r="P89" s="322"/>
      <c r="Q89" s="322"/>
      <c r="R89" s="322"/>
      <c r="S89" s="322"/>
      <c r="T89" s="322"/>
      <c r="U89" s="322"/>
      <c r="V89" s="322"/>
      <c r="W89" s="322"/>
      <c r="X89" s="322"/>
      <c r="Y89" s="322"/>
      <c r="Z89" s="322"/>
      <c r="AA89" s="322"/>
      <c r="AB89" s="322"/>
      <c r="AC89" s="322"/>
    </row>
    <row r="90" spans="1:29" ht="30" customHeight="1">
      <c r="A90" s="803"/>
      <c r="B90" s="1552" t="s">
        <v>487</v>
      </c>
      <c r="C90" s="1552"/>
      <c r="D90" s="1553"/>
      <c r="E90" s="812">
        <v>-432.02199999999999</v>
      </c>
      <c r="F90" s="781">
        <v>-234.322</v>
      </c>
      <c r="G90" s="782">
        <v>-43.000999999999998</v>
      </c>
      <c r="H90" s="783">
        <v>-709.34500000000003</v>
      </c>
      <c r="I90" s="749"/>
      <c r="J90" s="757"/>
      <c r="K90" s="757"/>
      <c r="L90" s="757"/>
      <c r="M90" s="757"/>
      <c r="N90" s="749"/>
      <c r="O90" s="749"/>
      <c r="P90" s="749"/>
      <c r="Q90" s="749"/>
      <c r="R90" s="749"/>
      <c r="S90" s="749"/>
      <c r="T90" s="749"/>
      <c r="U90" s="749"/>
      <c r="V90" s="749"/>
      <c r="W90" s="749"/>
      <c r="X90" s="749"/>
      <c r="Y90" s="749"/>
      <c r="Z90" s="749"/>
      <c r="AA90" s="749"/>
      <c r="AB90" s="749"/>
      <c r="AC90" s="749"/>
    </row>
    <row r="91" spans="1:29" ht="30" customHeight="1" thickBot="1">
      <c r="A91" s="804"/>
      <c r="B91" s="1554" t="s">
        <v>631</v>
      </c>
      <c r="C91" s="1555"/>
      <c r="D91" s="1555"/>
      <c r="E91" s="813">
        <v>0.67800000000000005</v>
      </c>
      <c r="F91" s="784">
        <v>14.249000000000001</v>
      </c>
      <c r="G91" s="785">
        <v>3.2010000000000001</v>
      </c>
      <c r="H91" s="786">
        <v>18.128</v>
      </c>
      <c r="I91" s="749"/>
      <c r="J91" s="757"/>
      <c r="K91" s="757"/>
      <c r="L91" s="757"/>
      <c r="M91" s="757"/>
      <c r="N91" s="749"/>
      <c r="O91" s="749"/>
      <c r="P91" s="749"/>
      <c r="Q91" s="749"/>
      <c r="R91" s="749"/>
      <c r="S91" s="749"/>
      <c r="T91" s="749"/>
      <c r="U91" s="749"/>
      <c r="V91" s="749"/>
      <c r="W91" s="749"/>
      <c r="X91" s="749"/>
      <c r="Y91" s="749"/>
      <c r="Z91" s="749"/>
      <c r="AA91" s="749"/>
      <c r="AB91" s="749"/>
      <c r="AC91" s="749"/>
    </row>
    <row r="92" spans="1:29" ht="15" thickBot="1">
      <c r="A92" s="1544" t="s">
        <v>489</v>
      </c>
      <c r="B92" s="1545"/>
      <c r="C92" s="1545"/>
      <c r="D92" s="1545"/>
      <c r="E92" s="806">
        <v>-1304.71</v>
      </c>
      <c r="F92" s="754">
        <v>-730.91300000000001</v>
      </c>
      <c r="G92" s="755">
        <v>-196.13499999999999</v>
      </c>
      <c r="H92" s="756">
        <v>-2231.7579999999998</v>
      </c>
      <c r="I92" s="322"/>
      <c r="J92" s="757"/>
      <c r="K92" s="757"/>
      <c r="L92" s="757"/>
      <c r="M92" s="757"/>
      <c r="N92" s="322"/>
      <c r="O92" s="322"/>
      <c r="P92" s="322"/>
      <c r="Q92" s="322"/>
      <c r="R92" s="322"/>
      <c r="S92" s="322"/>
      <c r="T92" s="322"/>
      <c r="U92" s="322"/>
      <c r="V92" s="322"/>
      <c r="W92" s="322"/>
      <c r="X92" s="322"/>
      <c r="Y92" s="322"/>
      <c r="Z92" s="322"/>
      <c r="AA92" s="322"/>
      <c r="AB92" s="322"/>
      <c r="AC92" s="322"/>
    </row>
    <row r="93" spans="1:29" ht="15" thickBot="1">
      <c r="A93" s="796" t="s">
        <v>490</v>
      </c>
      <c r="B93" s="772"/>
      <c r="C93" s="772"/>
      <c r="D93" s="773"/>
      <c r="E93" s="806">
        <v>-271.53199999999998</v>
      </c>
      <c r="F93" s="754">
        <v>-183.60300000000001</v>
      </c>
      <c r="G93" s="755">
        <v>-31.57</v>
      </c>
      <c r="H93" s="756">
        <v>-486.70499999999998</v>
      </c>
      <c r="I93" s="322"/>
      <c r="J93" s="757"/>
      <c r="K93" s="757"/>
      <c r="L93" s="757"/>
      <c r="M93" s="757"/>
      <c r="N93" s="322"/>
      <c r="O93" s="322"/>
      <c r="P93" s="322"/>
      <c r="Q93" s="322"/>
      <c r="R93" s="322"/>
      <c r="S93" s="322"/>
      <c r="T93" s="322"/>
      <c r="U93" s="322"/>
      <c r="V93" s="322"/>
      <c r="W93" s="322"/>
      <c r="X93" s="322"/>
      <c r="Y93" s="322"/>
      <c r="Z93" s="322"/>
      <c r="AA93" s="322"/>
      <c r="AB93" s="322"/>
      <c r="AC93" s="322"/>
    </row>
    <row r="94" spans="1:29" ht="15" thickBot="1">
      <c r="A94" s="1544" t="s">
        <v>491</v>
      </c>
      <c r="B94" s="1545"/>
      <c r="C94" s="1545"/>
      <c r="D94" s="1545"/>
      <c r="E94" s="806">
        <v>-1568.1990000000001</v>
      </c>
      <c r="F94" s="754">
        <v>-920.27599999999995</v>
      </c>
      <c r="G94" s="787">
        <v>-201.017</v>
      </c>
      <c r="H94" s="756">
        <v>-2689.4920000000002</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c r="A95" s="803"/>
      <c r="B95" s="1531" t="s">
        <v>516</v>
      </c>
      <c r="C95" s="1532"/>
      <c r="D95" s="1532"/>
      <c r="E95" s="807">
        <v>-918.57299999999998</v>
      </c>
      <c r="F95" s="758">
        <v>-655.94200000000001</v>
      </c>
      <c r="G95" s="759">
        <v>-168.16399999999999</v>
      </c>
      <c r="H95" s="760">
        <v>-1742.6790000000001</v>
      </c>
      <c r="I95" s="749"/>
      <c r="J95" s="757"/>
      <c r="K95" s="757"/>
      <c r="L95" s="757"/>
      <c r="M95" s="757"/>
      <c r="N95" s="749"/>
      <c r="O95" s="749"/>
      <c r="P95" s="749"/>
      <c r="Q95" s="749"/>
      <c r="R95" s="749"/>
      <c r="S95" s="749"/>
      <c r="T95" s="749"/>
      <c r="U95" s="749"/>
      <c r="V95" s="749"/>
      <c r="W95" s="749"/>
      <c r="X95" s="749"/>
      <c r="Y95" s="749"/>
      <c r="Z95" s="749"/>
      <c r="AA95" s="749"/>
      <c r="AB95" s="749"/>
      <c r="AC95" s="749"/>
    </row>
    <row r="96" spans="1:29">
      <c r="A96" s="803"/>
      <c r="B96" s="1533" t="s">
        <v>632</v>
      </c>
      <c r="C96" s="1534"/>
      <c r="D96" s="1534"/>
      <c r="E96" s="808">
        <v>-406.714</v>
      </c>
      <c r="F96" s="762">
        <v>-109.72199999999999</v>
      </c>
      <c r="G96" s="763">
        <v>-18.434000000000001</v>
      </c>
      <c r="H96" s="764">
        <v>-534.87</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ht="15" customHeight="1">
      <c r="A97" s="803"/>
      <c r="B97" s="1535" t="s">
        <v>633</v>
      </c>
      <c r="C97" s="1536"/>
      <c r="D97" s="1536"/>
      <c r="E97" s="808">
        <v>-1.738</v>
      </c>
      <c r="F97" s="762">
        <v>-4.1000000000000002E-2</v>
      </c>
      <c r="G97" s="763">
        <v>-0.46100000000000002</v>
      </c>
      <c r="H97" s="764">
        <v>-2.2400000000000002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535" t="s">
        <v>634</v>
      </c>
      <c r="C98" s="1536"/>
      <c r="D98" s="1536"/>
      <c r="E98" s="808">
        <v>-172.143</v>
      </c>
      <c r="F98" s="762">
        <v>-25.803999999999998</v>
      </c>
      <c r="G98" s="763">
        <v>-2.6749999999999998</v>
      </c>
      <c r="H98" s="764">
        <v>-200.62200000000001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c r="A99" s="803"/>
      <c r="B99" s="1533" t="s">
        <v>576</v>
      </c>
      <c r="C99" s="1534"/>
      <c r="D99" s="1534"/>
      <c r="E99" s="808">
        <v>-11.442</v>
      </c>
      <c r="F99" s="762">
        <v>-22.704000000000001</v>
      </c>
      <c r="G99" s="763">
        <v>0</v>
      </c>
      <c r="H99" s="764">
        <v>-34.146000000000001</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533" t="s">
        <v>497</v>
      </c>
      <c r="C100" s="1534"/>
      <c r="D100" s="1534"/>
      <c r="E100" s="808">
        <v>-56.191000000000003</v>
      </c>
      <c r="F100" s="762">
        <v>-79.861999999999995</v>
      </c>
      <c r="G100" s="763">
        <v>-6.5750000000000002</v>
      </c>
      <c r="H100" s="764">
        <v>-142.62799999999999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ht="15" thickBot="1">
      <c r="A101" s="805"/>
      <c r="B101" s="1538" t="s">
        <v>498</v>
      </c>
      <c r="C101" s="1539"/>
      <c r="D101" s="1539"/>
      <c r="E101" s="813">
        <v>-1.3979999999999999</v>
      </c>
      <c r="F101" s="784">
        <v>-26.201000000000001</v>
      </c>
      <c r="G101" s="785">
        <v>-4.7080000000000002</v>
      </c>
      <c r="H101" s="786">
        <v>-32.307000000000002</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s="400" customFormat="1" ht="15" thickBot="1">
      <c r="A102" s="1529" t="s">
        <v>577</v>
      </c>
      <c r="B102" s="1327"/>
      <c r="C102" s="1327"/>
      <c r="D102" s="1530"/>
      <c r="E102" s="438">
        <v>1750.4140000000002</v>
      </c>
      <c r="F102" s="438">
        <v>360.72300000000075</v>
      </c>
      <c r="G102" s="438">
        <v>-46.610999999999933</v>
      </c>
      <c r="H102" s="438">
        <v>2064.5260000000026</v>
      </c>
      <c r="I102" s="716"/>
      <c r="J102" s="757"/>
      <c r="K102" s="757"/>
      <c r="L102" s="757"/>
      <c r="M102" s="757"/>
      <c r="N102" s="399"/>
      <c r="O102" s="399"/>
      <c r="P102" s="399"/>
      <c r="Q102" s="399"/>
      <c r="R102" s="399"/>
      <c r="S102" s="399"/>
      <c r="T102" s="399"/>
      <c r="U102" s="399"/>
      <c r="V102" s="399"/>
      <c r="W102" s="399"/>
      <c r="X102" s="399"/>
      <c r="Y102" s="399"/>
      <c r="Z102" s="399"/>
      <c r="AA102" s="399"/>
      <c r="AB102" s="399"/>
      <c r="AC102" s="399"/>
      <c r="AD102" s="399"/>
      <c r="AE102" s="399"/>
      <c r="AF102" s="399"/>
    </row>
    <row r="103" spans="1:32" s="371" customFormat="1" ht="15" thickBot="1">
      <c r="A103" s="1520" t="s">
        <v>518</v>
      </c>
      <c r="B103" s="1521"/>
      <c r="C103" s="1521"/>
      <c r="D103" s="1522"/>
      <c r="E103" s="445">
        <v>0</v>
      </c>
      <c r="F103" s="445">
        <v>-13.736000000000001</v>
      </c>
      <c r="G103" s="446">
        <v>0</v>
      </c>
      <c r="H103" s="440">
        <v>-13.736000000000001</v>
      </c>
      <c r="I103" s="370"/>
      <c r="J103" s="757"/>
      <c r="K103" s="757"/>
      <c r="L103" s="757"/>
      <c r="M103" s="757"/>
      <c r="N103" s="370"/>
      <c r="O103" s="370"/>
      <c r="P103" s="370"/>
      <c r="Q103" s="370"/>
      <c r="R103" s="370"/>
      <c r="S103" s="370"/>
      <c r="T103" s="370"/>
      <c r="U103" s="370"/>
      <c r="V103" s="370"/>
      <c r="W103" s="370"/>
      <c r="X103" s="370"/>
      <c r="Y103" s="370"/>
      <c r="Z103" s="370"/>
      <c r="AA103" s="370"/>
      <c r="AB103" s="370"/>
      <c r="AC103" s="370"/>
      <c r="AD103" s="370"/>
      <c r="AE103" s="370"/>
      <c r="AF103" s="370"/>
    </row>
    <row r="104" spans="1:32" s="371" customFormat="1" ht="15" thickBot="1">
      <c r="A104" s="1523" t="s">
        <v>578</v>
      </c>
      <c r="B104" s="1524"/>
      <c r="C104" s="1524"/>
      <c r="D104" s="1525"/>
      <c r="E104" s="424">
        <v>1750.4140000000002</v>
      </c>
      <c r="F104" s="424">
        <v>346.98700000000076</v>
      </c>
      <c r="G104" s="424">
        <v>-46.610999999999933</v>
      </c>
      <c r="H104" s="424">
        <v>2050.7900000000027</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c r="A105" s="749"/>
      <c r="B105" s="749"/>
      <c r="C105" s="749"/>
      <c r="D105" s="749"/>
      <c r="E105" s="749"/>
      <c r="F105" s="749"/>
      <c r="G105" s="749"/>
      <c r="H105" s="749"/>
      <c r="I105" s="749"/>
      <c r="J105" s="749"/>
      <c r="K105" s="749"/>
      <c r="L105" s="749"/>
      <c r="M105" s="749"/>
      <c r="N105" s="749"/>
      <c r="O105" s="749"/>
      <c r="P105" s="749"/>
      <c r="Q105" s="749"/>
      <c r="R105" s="749"/>
      <c r="S105" s="749"/>
      <c r="T105" s="749"/>
      <c r="U105" s="749"/>
      <c r="V105" s="749"/>
      <c r="W105" s="749"/>
      <c r="X105" s="749"/>
      <c r="Y105" s="749"/>
      <c r="Z105" s="749"/>
      <c r="AA105" s="749"/>
      <c r="AB105" s="749"/>
      <c r="AC105" s="749"/>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E107" s="757"/>
      <c r="F107" s="757"/>
      <c r="G107" s="757"/>
      <c r="H107" s="757"/>
    </row>
  </sheetData>
  <mergeCells count="100">
    <mergeCell ref="G3:H3"/>
    <mergeCell ref="A4:D5"/>
    <mergeCell ref="E4:H4"/>
    <mergeCell ref="A6:D6"/>
    <mergeCell ref="B7:D7"/>
    <mergeCell ref="C8:D8"/>
    <mergeCell ref="C15:D15"/>
    <mergeCell ref="C16:D16"/>
    <mergeCell ref="C17:D17"/>
    <mergeCell ref="C18:D18"/>
    <mergeCell ref="C19:D19"/>
    <mergeCell ref="C20:D20"/>
    <mergeCell ref="C9:D9"/>
    <mergeCell ref="B10:D10"/>
    <mergeCell ref="C11:D11"/>
    <mergeCell ref="C12:D12"/>
    <mergeCell ref="B13:D13"/>
    <mergeCell ref="B14:D14"/>
    <mergeCell ref="C32:D32"/>
    <mergeCell ref="B21:D21"/>
    <mergeCell ref="C22:D22"/>
    <mergeCell ref="C23:D23"/>
    <mergeCell ref="B24:D24"/>
    <mergeCell ref="C25:D25"/>
    <mergeCell ref="C26:D26"/>
    <mergeCell ref="C27:D27"/>
    <mergeCell ref="B28:D28"/>
    <mergeCell ref="A29:D29"/>
    <mergeCell ref="B30:D30"/>
    <mergeCell ref="C31:D31"/>
    <mergeCell ref="B44:D44"/>
    <mergeCell ref="B33:D33"/>
    <mergeCell ref="C34:D34"/>
    <mergeCell ref="C35:D35"/>
    <mergeCell ref="B36:D36"/>
    <mergeCell ref="B37:D37"/>
    <mergeCell ref="C38:D38"/>
    <mergeCell ref="C39:D39"/>
    <mergeCell ref="C40:D40"/>
    <mergeCell ref="C41:D41"/>
    <mergeCell ref="C42:D42"/>
    <mergeCell ref="C43:D43"/>
    <mergeCell ref="A57:D57"/>
    <mergeCell ref="C45:D45"/>
    <mergeCell ref="C46:D46"/>
    <mergeCell ref="B47:D47"/>
    <mergeCell ref="C49:D49"/>
    <mergeCell ref="C50:D50"/>
    <mergeCell ref="C48:D48"/>
    <mergeCell ref="C51:D51"/>
    <mergeCell ref="C52:D52"/>
    <mergeCell ref="A53:D53"/>
    <mergeCell ref="B55:D55"/>
    <mergeCell ref="B56:D56"/>
    <mergeCell ref="B70:D70"/>
    <mergeCell ref="B58:D58"/>
    <mergeCell ref="C59:D59"/>
    <mergeCell ref="C60:D60"/>
    <mergeCell ref="B61:D61"/>
    <mergeCell ref="C62:D62"/>
    <mergeCell ref="C63:D63"/>
    <mergeCell ref="B65:D65"/>
    <mergeCell ref="A66:D66"/>
    <mergeCell ref="B67:D67"/>
    <mergeCell ref="C68:D68"/>
    <mergeCell ref="A69:D69"/>
    <mergeCell ref="B71:D71"/>
    <mergeCell ref="B72:D72"/>
    <mergeCell ref="A73:D73"/>
    <mergeCell ref="B74:D74"/>
    <mergeCell ref="B75:D75"/>
    <mergeCell ref="B76:D76"/>
    <mergeCell ref="A102:D102"/>
    <mergeCell ref="A103:D103"/>
    <mergeCell ref="A104:D104"/>
    <mergeCell ref="B64:D64"/>
    <mergeCell ref="B96:D96"/>
    <mergeCell ref="B97:D97"/>
    <mergeCell ref="B98:D98"/>
    <mergeCell ref="B99:D99"/>
    <mergeCell ref="B100:D100"/>
    <mergeCell ref="B101:D101"/>
    <mergeCell ref="A89:D89"/>
    <mergeCell ref="B90:D90"/>
    <mergeCell ref="B91:D91"/>
    <mergeCell ref="A92:D92"/>
    <mergeCell ref="A94:D94"/>
    <mergeCell ref="B77:D77"/>
    <mergeCell ref="B95:D95"/>
    <mergeCell ref="B83:D83"/>
    <mergeCell ref="C84:D84"/>
    <mergeCell ref="C85:D85"/>
    <mergeCell ref="B86:D86"/>
    <mergeCell ref="C87:D87"/>
    <mergeCell ref="C88:D88"/>
    <mergeCell ref="B78:D78"/>
    <mergeCell ref="B79:D79"/>
    <mergeCell ref="B80:D80"/>
    <mergeCell ref="B81:D81"/>
    <mergeCell ref="A82:D82"/>
  </mergeCells>
  <pageMargins left="0.25" right="0.25" top="0.75" bottom="0.75" header="0.3" footer="0.3"/>
  <pageSetup paperSize="9" scale="78"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8"/>
  <sheetViews>
    <sheetView topLeftCell="A82" zoomScale="80" zoomScaleNormal="80" workbookViewId="0">
      <selection activeCell="A108" sqref="A108:XFD10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657</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806">
        <v>10072.306</v>
      </c>
      <c r="F6" s="754">
        <v>4191.5249999999996</v>
      </c>
      <c r="G6" s="755">
        <v>594.49</v>
      </c>
      <c r="H6" s="756">
        <v>14858.321</v>
      </c>
      <c r="J6" s="757"/>
      <c r="K6" s="757"/>
      <c r="L6" s="757"/>
      <c r="M6" s="757"/>
    </row>
    <row r="7" spans="1:13">
      <c r="A7" s="792"/>
      <c r="B7" s="1579" t="s">
        <v>582</v>
      </c>
      <c r="C7" s="1601"/>
      <c r="D7" s="1601"/>
      <c r="E7" s="807">
        <v>4101.817</v>
      </c>
      <c r="F7" s="758">
        <v>1954.069</v>
      </c>
      <c r="G7" s="759">
        <v>283.51100000000002</v>
      </c>
      <c r="H7" s="760">
        <v>6339.3969999999999</v>
      </c>
      <c r="J7" s="757"/>
      <c r="K7" s="757"/>
      <c r="L7" s="757"/>
      <c r="M7" s="757"/>
    </row>
    <row r="8" spans="1:13">
      <c r="A8" s="792"/>
      <c r="B8" s="761"/>
      <c r="C8" s="1576" t="s">
        <v>583</v>
      </c>
      <c r="D8" s="1533"/>
      <c r="E8" s="808">
        <v>4062.9250000000002</v>
      </c>
      <c r="F8" s="762">
        <v>1934.2629999999999</v>
      </c>
      <c r="G8" s="763">
        <v>283.51100000000002</v>
      </c>
      <c r="H8" s="764">
        <v>6280.6989999999996</v>
      </c>
      <c r="J8" s="757"/>
      <c r="K8" s="757"/>
      <c r="L8" s="757"/>
      <c r="M8" s="757"/>
    </row>
    <row r="9" spans="1:13">
      <c r="A9" s="792"/>
      <c r="B9" s="761"/>
      <c r="C9" s="1576" t="s">
        <v>584</v>
      </c>
      <c r="D9" s="1533"/>
      <c r="E9" s="808">
        <v>38.892000000000003</v>
      </c>
      <c r="F9" s="762">
        <v>19.806000000000001</v>
      </c>
      <c r="G9" s="763">
        <v>0</v>
      </c>
      <c r="H9" s="764">
        <v>58.698</v>
      </c>
      <c r="J9" s="757"/>
      <c r="K9" s="757"/>
      <c r="L9" s="757"/>
      <c r="M9" s="757"/>
    </row>
    <row r="10" spans="1:13">
      <c r="A10" s="792"/>
      <c r="B10" s="1576" t="s">
        <v>585</v>
      </c>
      <c r="C10" s="1576"/>
      <c r="D10" s="1533"/>
      <c r="E10" s="808">
        <v>559.97400000000005</v>
      </c>
      <c r="F10" s="762">
        <v>311.428</v>
      </c>
      <c r="G10" s="763">
        <v>29.844000000000001</v>
      </c>
      <c r="H10" s="764">
        <v>901.24599999999998</v>
      </c>
      <c r="J10" s="757"/>
      <c r="K10" s="757"/>
      <c r="L10" s="757"/>
      <c r="M10" s="757"/>
    </row>
    <row r="11" spans="1:13">
      <c r="A11" s="792"/>
      <c r="B11" s="761"/>
      <c r="C11" s="1533" t="s">
        <v>586</v>
      </c>
      <c r="D11" s="1534"/>
      <c r="E11" s="808">
        <v>532.495</v>
      </c>
      <c r="F11" s="762">
        <v>304.03399999999999</v>
      </c>
      <c r="G11" s="763">
        <v>29.844000000000001</v>
      </c>
      <c r="H11" s="764">
        <v>866.37300000000005</v>
      </c>
      <c r="J11" s="757"/>
      <c r="K11" s="757"/>
      <c r="L11" s="757"/>
      <c r="M11" s="757"/>
    </row>
    <row r="12" spans="1:13">
      <c r="A12" s="792"/>
      <c r="B12" s="761"/>
      <c r="C12" s="1533" t="s">
        <v>587</v>
      </c>
      <c r="D12" s="1534"/>
      <c r="E12" s="808">
        <v>27.478999999999999</v>
      </c>
      <c r="F12" s="762">
        <v>7.3940000000000001</v>
      </c>
      <c r="G12" s="763">
        <v>0</v>
      </c>
      <c r="H12" s="764">
        <v>34.872999999999998</v>
      </c>
      <c r="J12" s="757"/>
      <c r="K12" s="757"/>
      <c r="L12" s="757"/>
      <c r="M12" s="757"/>
    </row>
    <row r="13" spans="1:13" ht="30" customHeight="1">
      <c r="A13" s="793"/>
      <c r="B13" s="1551" t="s">
        <v>588</v>
      </c>
      <c r="C13" s="1551"/>
      <c r="D13" s="1535"/>
      <c r="E13" s="808">
        <v>5.7409999999999997</v>
      </c>
      <c r="F13" s="762">
        <v>0.78300000000000003</v>
      </c>
      <c r="G13" s="763">
        <v>0.307</v>
      </c>
      <c r="H13" s="764">
        <v>6.8310000000000004</v>
      </c>
      <c r="J13" s="757"/>
      <c r="K13" s="757"/>
      <c r="L13" s="757"/>
      <c r="M13" s="757"/>
    </row>
    <row r="14" spans="1:13">
      <c r="A14" s="792"/>
      <c r="B14" s="1576" t="s">
        <v>589</v>
      </c>
      <c r="C14" s="1576"/>
      <c r="D14" s="1533"/>
      <c r="E14" s="808">
        <v>665.09799999999996</v>
      </c>
      <c r="F14" s="762">
        <v>311.51600000000002</v>
      </c>
      <c r="G14" s="763">
        <v>30.411000000000001</v>
      </c>
      <c r="H14" s="764">
        <v>1007.025</v>
      </c>
      <c r="J14" s="757"/>
      <c r="K14" s="757"/>
      <c r="L14" s="757"/>
      <c r="M14" s="757"/>
    </row>
    <row r="15" spans="1:13">
      <c r="A15" s="792"/>
      <c r="B15" s="761"/>
      <c r="C15" s="1533" t="s">
        <v>590</v>
      </c>
      <c r="D15" s="1534"/>
      <c r="E15" s="808">
        <v>459.71899999999999</v>
      </c>
      <c r="F15" s="762">
        <v>180.48699999999999</v>
      </c>
      <c r="G15" s="763">
        <v>28.218</v>
      </c>
      <c r="H15" s="764">
        <v>668.42399999999998</v>
      </c>
      <c r="J15" s="757"/>
      <c r="K15" s="757"/>
      <c r="L15" s="757"/>
      <c r="M15" s="757"/>
    </row>
    <row r="16" spans="1:13">
      <c r="A16" s="792"/>
      <c r="B16" s="761"/>
      <c r="C16" s="1533" t="s">
        <v>591</v>
      </c>
      <c r="D16" s="1534"/>
      <c r="E16" s="808">
        <v>198.52</v>
      </c>
      <c r="F16" s="762">
        <v>116.36499999999999</v>
      </c>
      <c r="G16" s="763">
        <v>0.26500000000000001</v>
      </c>
      <c r="H16" s="764">
        <v>315.14999999999998</v>
      </c>
      <c r="J16" s="757"/>
      <c r="K16" s="757"/>
      <c r="L16" s="757"/>
      <c r="M16" s="757"/>
    </row>
    <row r="17" spans="1:13">
      <c r="A17" s="792"/>
      <c r="B17" s="761"/>
      <c r="C17" s="1533" t="s">
        <v>592</v>
      </c>
      <c r="D17" s="1534"/>
      <c r="E17" s="808">
        <v>6.08</v>
      </c>
      <c r="F17" s="762">
        <v>0</v>
      </c>
      <c r="G17" s="763">
        <v>0</v>
      </c>
      <c r="H17" s="764">
        <v>6.08</v>
      </c>
      <c r="J17" s="757"/>
      <c r="K17" s="757"/>
      <c r="L17" s="757"/>
      <c r="M17" s="757"/>
    </row>
    <row r="18" spans="1:13">
      <c r="A18" s="792"/>
      <c r="B18" s="761"/>
      <c r="C18" s="1533" t="s">
        <v>593</v>
      </c>
      <c r="D18" s="1534"/>
      <c r="E18" s="808">
        <v>0.49199999999999999</v>
      </c>
      <c r="F18" s="762">
        <v>5.0000000000000001E-3</v>
      </c>
      <c r="G18" s="763">
        <v>0</v>
      </c>
      <c r="H18" s="764">
        <v>0.497</v>
      </c>
      <c r="J18" s="757"/>
      <c r="K18" s="757"/>
      <c r="L18" s="757"/>
      <c r="M18" s="757"/>
    </row>
    <row r="19" spans="1:13">
      <c r="A19" s="792"/>
      <c r="B19" s="761"/>
      <c r="C19" s="1533" t="s">
        <v>594</v>
      </c>
      <c r="D19" s="1534"/>
      <c r="E19" s="808">
        <v>1E-3</v>
      </c>
      <c r="F19" s="762">
        <v>0</v>
      </c>
      <c r="G19" s="763">
        <v>0</v>
      </c>
      <c r="H19" s="764">
        <v>1E-3</v>
      </c>
      <c r="J19" s="757"/>
      <c r="K19" s="757"/>
      <c r="L19" s="757"/>
      <c r="M19" s="757"/>
    </row>
    <row r="20" spans="1:13" ht="14.25" customHeight="1">
      <c r="A20" s="792"/>
      <c r="B20" s="765"/>
      <c r="C20" s="1560" t="s">
        <v>595</v>
      </c>
      <c r="D20" s="1561"/>
      <c r="E20" s="808">
        <v>0.28599999999999998</v>
      </c>
      <c r="F20" s="762">
        <v>14.659000000000001</v>
      </c>
      <c r="G20" s="763">
        <v>1.9279999999999999</v>
      </c>
      <c r="H20" s="764">
        <v>16.873000000000001</v>
      </c>
      <c r="J20" s="757"/>
      <c r="K20" s="757"/>
      <c r="L20" s="757"/>
      <c r="M20" s="757"/>
    </row>
    <row r="21" spans="1:13">
      <c r="A21" s="792"/>
      <c r="B21" s="1533" t="s">
        <v>596</v>
      </c>
      <c r="C21" s="1534"/>
      <c r="D21" s="1534"/>
      <c r="E21" s="808">
        <v>4288.1790000000001</v>
      </c>
      <c r="F21" s="762">
        <v>1514.828</v>
      </c>
      <c r="G21" s="763">
        <v>239.679</v>
      </c>
      <c r="H21" s="764">
        <v>6042.6859999999997</v>
      </c>
      <c r="J21" s="757"/>
      <c r="K21" s="757"/>
      <c r="L21" s="757"/>
      <c r="M21" s="757"/>
    </row>
    <row r="22" spans="1:13" ht="15" customHeight="1">
      <c r="A22" s="792"/>
      <c r="B22" s="761"/>
      <c r="C22" s="1590" t="s">
        <v>597</v>
      </c>
      <c r="D22" s="1591"/>
      <c r="E22" s="808">
        <v>10.888999999999999</v>
      </c>
      <c r="F22" s="762">
        <v>159.62</v>
      </c>
      <c r="G22" s="763">
        <v>2.3690000000000002</v>
      </c>
      <c r="H22" s="764">
        <v>172.87799999999999</v>
      </c>
      <c r="J22" s="757"/>
      <c r="K22" s="757"/>
      <c r="L22" s="757"/>
      <c r="M22" s="757"/>
    </row>
    <row r="23" spans="1:13">
      <c r="A23" s="792"/>
      <c r="B23" s="761"/>
      <c r="C23" s="1533" t="s">
        <v>598</v>
      </c>
      <c r="D23" s="1534"/>
      <c r="E23" s="808">
        <v>4277.29</v>
      </c>
      <c r="F23" s="762">
        <v>1355.2080000000001</v>
      </c>
      <c r="G23" s="763">
        <v>237.31</v>
      </c>
      <c r="H23" s="764">
        <v>5869.808</v>
      </c>
      <c r="J23" s="757"/>
      <c r="K23" s="757"/>
      <c r="L23" s="757"/>
      <c r="M23" s="757"/>
    </row>
    <row r="24" spans="1:13">
      <c r="A24" s="792"/>
      <c r="B24" s="1533" t="s">
        <v>599</v>
      </c>
      <c r="C24" s="1534"/>
      <c r="D24" s="1534"/>
      <c r="E24" s="809">
        <v>58.618000000000002</v>
      </c>
      <c r="F24" s="766">
        <v>21.234000000000002</v>
      </c>
      <c r="G24" s="767">
        <v>0.17899999999999999</v>
      </c>
      <c r="H24" s="764">
        <v>80.031000000000006</v>
      </c>
      <c r="J24" s="757"/>
      <c r="K24" s="757"/>
      <c r="L24" s="757"/>
      <c r="M24" s="757"/>
    </row>
    <row r="25" spans="1:13" ht="15" customHeight="1">
      <c r="A25" s="792"/>
      <c r="B25" s="761"/>
      <c r="C25" s="1592" t="s">
        <v>600</v>
      </c>
      <c r="D25" s="1590"/>
      <c r="E25" s="808">
        <v>12.324999999999999</v>
      </c>
      <c r="F25" s="762">
        <v>20.163</v>
      </c>
      <c r="G25" s="763">
        <v>0</v>
      </c>
      <c r="H25" s="764">
        <v>32.488</v>
      </c>
      <c r="J25" s="757"/>
      <c r="K25" s="757"/>
      <c r="L25" s="757"/>
      <c r="M25" s="757"/>
    </row>
    <row r="26" spans="1:13" ht="15" customHeight="1">
      <c r="A26" s="792"/>
      <c r="B26" s="761"/>
      <c r="C26" s="1551" t="s">
        <v>601</v>
      </c>
      <c r="D26" s="1535"/>
      <c r="E26" s="808">
        <v>46.057000000000002</v>
      </c>
      <c r="F26" s="762">
        <v>0.29699999999999999</v>
      </c>
      <c r="G26" s="763">
        <v>0.17</v>
      </c>
      <c r="H26" s="764">
        <v>46.524000000000001</v>
      </c>
      <c r="J26" s="757"/>
      <c r="K26" s="757"/>
      <c r="L26" s="757"/>
      <c r="M26" s="757"/>
    </row>
    <row r="27" spans="1:13" ht="15" customHeight="1">
      <c r="A27" s="802"/>
      <c r="B27" s="815"/>
      <c r="C27" s="1551" t="s">
        <v>535</v>
      </c>
      <c r="D27" s="1535"/>
      <c r="E27" s="810">
        <v>0.23599999999999999</v>
      </c>
      <c r="F27" s="768">
        <v>0.77400000000000002</v>
      </c>
      <c r="G27" s="769">
        <v>8.9999999999999993E-3</v>
      </c>
      <c r="H27" s="770">
        <v>1.0189999999999999</v>
      </c>
      <c r="J27" s="757"/>
      <c r="K27" s="757"/>
      <c r="L27" s="757"/>
      <c r="M27" s="757"/>
    </row>
    <row r="28" spans="1:13" ht="25.5" customHeight="1" thickBot="1">
      <c r="A28" s="794"/>
      <c r="B28" s="1583" t="s">
        <v>602</v>
      </c>
      <c r="C28" s="1584"/>
      <c r="D28" s="1584"/>
      <c r="E28" s="810">
        <v>392.87900000000002</v>
      </c>
      <c r="F28" s="768">
        <v>77.667000000000002</v>
      </c>
      <c r="G28" s="769">
        <v>10.558999999999999</v>
      </c>
      <c r="H28" s="770">
        <v>481.10500000000002</v>
      </c>
      <c r="J28" s="757"/>
      <c r="K28" s="757"/>
      <c r="L28" s="757"/>
      <c r="M28" s="757"/>
    </row>
    <row r="29" spans="1:13" ht="15" thickBot="1">
      <c r="A29" s="1585" t="s">
        <v>508</v>
      </c>
      <c r="B29" s="1586"/>
      <c r="C29" s="1586"/>
      <c r="D29" s="1587"/>
      <c r="E29" s="806">
        <v>-2736.1959999999999</v>
      </c>
      <c r="F29" s="754">
        <v>-1430.702</v>
      </c>
      <c r="G29" s="755">
        <v>-159.99100000000001</v>
      </c>
      <c r="H29" s="756">
        <v>-4326.8890000000001</v>
      </c>
      <c r="J29" s="757"/>
      <c r="K29" s="757"/>
      <c r="L29" s="757"/>
      <c r="M29" s="757"/>
    </row>
    <row r="30" spans="1:13">
      <c r="A30" s="795"/>
      <c r="B30" s="1578" t="s">
        <v>603</v>
      </c>
      <c r="C30" s="1578"/>
      <c r="D30" s="1579"/>
      <c r="E30" s="807">
        <v>-266.92500000000001</v>
      </c>
      <c r="F30" s="758">
        <v>-159.06399999999999</v>
      </c>
      <c r="G30" s="759">
        <v>-11.976000000000001</v>
      </c>
      <c r="H30" s="760">
        <v>-437.96499999999997</v>
      </c>
      <c r="J30" s="757"/>
      <c r="K30" s="757"/>
      <c r="L30" s="757"/>
      <c r="M30" s="757"/>
    </row>
    <row r="31" spans="1:13">
      <c r="A31" s="792"/>
      <c r="B31" s="761"/>
      <c r="C31" s="1576" t="s">
        <v>604</v>
      </c>
      <c r="D31" s="1533"/>
      <c r="E31" s="808">
        <v>-263.30900000000003</v>
      </c>
      <c r="F31" s="762">
        <v>-151.78100000000001</v>
      </c>
      <c r="G31" s="763">
        <v>-11.967000000000001</v>
      </c>
      <c r="H31" s="764">
        <v>-427.05700000000002</v>
      </c>
      <c r="J31" s="757"/>
      <c r="K31" s="757"/>
      <c r="L31" s="757"/>
      <c r="M31" s="757"/>
    </row>
    <row r="32" spans="1:13">
      <c r="A32" s="792"/>
      <c r="B32" s="761"/>
      <c r="C32" s="1576" t="s">
        <v>605</v>
      </c>
      <c r="D32" s="1533"/>
      <c r="E32" s="808">
        <v>-3.6160000000000001</v>
      </c>
      <c r="F32" s="762">
        <v>-7.2830000000000004</v>
      </c>
      <c r="G32" s="763">
        <v>-8.9999999999999993E-3</v>
      </c>
      <c r="H32" s="764">
        <v>-10.907999999999999</v>
      </c>
      <c r="J32" s="757"/>
      <c r="K32" s="757"/>
      <c r="L32" s="757"/>
      <c r="M32" s="757"/>
    </row>
    <row r="33" spans="1:29">
      <c r="A33" s="792"/>
      <c r="B33" s="1576" t="s">
        <v>606</v>
      </c>
      <c r="C33" s="1576"/>
      <c r="D33" s="1533"/>
      <c r="E33" s="808">
        <v>-13.707000000000001</v>
      </c>
      <c r="F33" s="762">
        <v>-12</v>
      </c>
      <c r="G33" s="762">
        <v>-0.13900000000000001</v>
      </c>
      <c r="H33" s="822">
        <v>-25.846</v>
      </c>
      <c r="J33" s="757"/>
      <c r="K33" s="757"/>
      <c r="L33" s="757"/>
      <c r="M33" s="757"/>
    </row>
    <row r="34" spans="1:29">
      <c r="A34" s="792"/>
      <c r="B34" s="761"/>
      <c r="C34" s="1533" t="s">
        <v>648</v>
      </c>
      <c r="D34" s="1534"/>
      <c r="E34" s="808">
        <v>-13.696</v>
      </c>
      <c r="F34" s="762">
        <v>-11.994999999999999</v>
      </c>
      <c r="G34" s="763">
        <v>-0.13900000000000001</v>
      </c>
      <c r="H34" s="822">
        <v>-25.83</v>
      </c>
      <c r="J34" s="757"/>
      <c r="K34" s="757"/>
      <c r="L34" s="757"/>
      <c r="M34" s="757"/>
    </row>
    <row r="35" spans="1:29">
      <c r="A35" s="792"/>
      <c r="B35" s="761"/>
      <c r="C35" s="1533" t="s">
        <v>649</v>
      </c>
      <c r="D35" s="1534"/>
      <c r="E35" s="809">
        <v>-1.0999999999999999E-2</v>
      </c>
      <c r="F35" s="766">
        <v>-5.0000000000000001E-3</v>
      </c>
      <c r="G35" s="767">
        <v>0</v>
      </c>
      <c r="H35" s="822">
        <v>-1.6E-2</v>
      </c>
      <c r="J35" s="757"/>
      <c r="K35" s="757"/>
      <c r="L35" s="757"/>
      <c r="M35" s="757"/>
    </row>
    <row r="36" spans="1:29" ht="30" customHeight="1">
      <c r="A36" s="793"/>
      <c r="B36" s="1551" t="s">
        <v>652</v>
      </c>
      <c r="C36" s="1551"/>
      <c r="D36" s="1535"/>
      <c r="E36" s="809">
        <v>-23.533000000000001</v>
      </c>
      <c r="F36" s="766">
        <v>-13.035</v>
      </c>
      <c r="G36" s="767">
        <v>-1.677</v>
      </c>
      <c r="H36" s="822">
        <v>-38.244999999999997</v>
      </c>
      <c r="J36" s="757"/>
      <c r="K36" s="757"/>
      <c r="L36" s="757"/>
      <c r="M36" s="757"/>
    </row>
    <row r="37" spans="1:29">
      <c r="A37" s="792"/>
      <c r="B37" s="1576" t="s">
        <v>609</v>
      </c>
      <c r="C37" s="1576"/>
      <c r="D37" s="1533"/>
      <c r="E37" s="809">
        <v>-336.91800000000001</v>
      </c>
      <c r="F37" s="766">
        <v>-202.25</v>
      </c>
      <c r="G37" s="767">
        <v>-52.011000000000003</v>
      </c>
      <c r="H37" s="822">
        <v>-591.17899999999997</v>
      </c>
      <c r="J37" s="757"/>
      <c r="K37" s="757"/>
      <c r="L37" s="757"/>
      <c r="M37" s="757"/>
    </row>
    <row r="38" spans="1:29">
      <c r="A38" s="792"/>
      <c r="B38" s="761"/>
      <c r="C38" s="1533" t="s">
        <v>610</v>
      </c>
      <c r="D38" s="1534"/>
      <c r="E38" s="809">
        <v>-0.88500000000000001</v>
      </c>
      <c r="F38" s="766">
        <v>-5.7000000000000002E-2</v>
      </c>
      <c r="G38" s="767">
        <v>-2.1999999999999999E-2</v>
      </c>
      <c r="H38" s="822">
        <v>-0.96399999999999997</v>
      </c>
      <c r="J38" s="757"/>
      <c r="K38" s="757"/>
      <c r="L38" s="757"/>
      <c r="M38" s="757"/>
    </row>
    <row r="39" spans="1:29">
      <c r="A39" s="792"/>
      <c r="B39" s="761"/>
      <c r="C39" s="1533" t="s">
        <v>611</v>
      </c>
      <c r="D39" s="1534"/>
      <c r="E39" s="820">
        <v>-254.45400000000001</v>
      </c>
      <c r="F39" s="821">
        <v>-47.743000000000002</v>
      </c>
      <c r="G39" s="821">
        <v>-7.9269999999999996</v>
      </c>
      <c r="H39" s="822">
        <v>-310.12400000000002</v>
      </c>
      <c r="J39" s="757"/>
      <c r="K39" s="757"/>
      <c r="L39" s="757"/>
      <c r="M39" s="757"/>
    </row>
    <row r="40" spans="1:29">
      <c r="A40" s="792"/>
      <c r="B40" s="761"/>
      <c r="C40" s="1533" t="s">
        <v>612</v>
      </c>
      <c r="D40" s="1534"/>
      <c r="E40" s="809">
        <v>-1.0609999999999999</v>
      </c>
      <c r="F40" s="766">
        <v>-1.4910000000000001</v>
      </c>
      <c r="G40" s="767">
        <v>-0.316</v>
      </c>
      <c r="H40" s="822">
        <v>-2.8679999999999999</v>
      </c>
      <c r="J40" s="757"/>
      <c r="K40" s="757"/>
      <c r="L40" s="757"/>
      <c r="M40" s="757"/>
    </row>
    <row r="41" spans="1:29">
      <c r="A41" s="792"/>
      <c r="B41" s="761"/>
      <c r="C41" s="1533" t="s">
        <v>613</v>
      </c>
      <c r="D41" s="1534"/>
      <c r="E41" s="809">
        <v>-40.496000000000002</v>
      </c>
      <c r="F41" s="766">
        <v>-59.363</v>
      </c>
      <c r="G41" s="767">
        <v>-8.577</v>
      </c>
      <c r="H41" s="822">
        <v>-108.43600000000001</v>
      </c>
      <c r="J41" s="757"/>
      <c r="K41" s="757"/>
      <c r="L41" s="757"/>
      <c r="M41" s="757"/>
    </row>
    <row r="42" spans="1:29">
      <c r="A42" s="792"/>
      <c r="B42" s="761"/>
      <c r="C42" s="1533" t="s">
        <v>614</v>
      </c>
      <c r="D42" s="1534"/>
      <c r="E42" s="809">
        <v>-30.327000000000002</v>
      </c>
      <c r="F42" s="766">
        <v>-53.805999999999997</v>
      </c>
      <c r="G42" s="767">
        <v>-12.574</v>
      </c>
      <c r="H42" s="822">
        <v>-96.706999999999994</v>
      </c>
      <c r="J42" s="757"/>
      <c r="K42" s="757"/>
      <c r="L42" s="757"/>
      <c r="M42" s="757"/>
    </row>
    <row r="43" spans="1:29" ht="14.25" customHeight="1">
      <c r="A43" s="792"/>
      <c r="B43" s="761"/>
      <c r="C43" s="1533" t="s">
        <v>615</v>
      </c>
      <c r="D43" s="1534"/>
      <c r="E43" s="809">
        <v>-9.6950000000000003</v>
      </c>
      <c r="F43" s="766">
        <v>-39.79</v>
      </c>
      <c r="G43" s="767">
        <v>-22.594999999999999</v>
      </c>
      <c r="H43" s="822">
        <v>-72.08</v>
      </c>
      <c r="J43" s="757"/>
      <c r="K43" s="757"/>
      <c r="L43" s="757"/>
      <c r="M43" s="757"/>
    </row>
    <row r="44" spans="1:29">
      <c r="A44" s="792"/>
      <c r="B44" s="1576" t="s">
        <v>442</v>
      </c>
      <c r="C44" s="1576"/>
      <c r="D44" s="1533"/>
      <c r="E44" s="809">
        <v>-1797.952</v>
      </c>
      <c r="F44" s="766">
        <v>-716.95699999999999</v>
      </c>
      <c r="G44" s="767">
        <v>-84.692999999999998</v>
      </c>
      <c r="H44" s="822">
        <v>-2599.6019999999999</v>
      </c>
      <c r="J44" s="757"/>
      <c r="K44" s="757"/>
      <c r="L44" s="757"/>
      <c r="M44" s="757"/>
    </row>
    <row r="45" spans="1:29">
      <c r="A45" s="792"/>
      <c r="B45" s="761"/>
      <c r="C45" s="1580" t="s">
        <v>616</v>
      </c>
      <c r="D45" s="1581"/>
      <c r="E45" s="809">
        <v>-0.80100000000000005</v>
      </c>
      <c r="F45" s="766">
        <v>-0.54200000000000004</v>
      </c>
      <c r="G45" s="767">
        <v>-7.4999999999999997E-2</v>
      </c>
      <c r="H45" s="822">
        <v>-1.4179999999999999</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533" t="s">
        <v>617</v>
      </c>
      <c r="D46" s="1534"/>
      <c r="E46" s="809">
        <v>-1797.1510000000001</v>
      </c>
      <c r="F46" s="766">
        <v>-716.41499999999996</v>
      </c>
      <c r="G46" s="767">
        <v>-84.617999999999995</v>
      </c>
      <c r="H46" s="822">
        <v>-2598.1840000000002</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576" t="s">
        <v>618</v>
      </c>
      <c r="C47" s="1576"/>
      <c r="D47" s="1533"/>
      <c r="E47" s="809">
        <v>-297.161</v>
      </c>
      <c r="F47" s="766">
        <v>-327.39600000000002</v>
      </c>
      <c r="G47" s="767">
        <v>-9.4949999999999992</v>
      </c>
      <c r="H47" s="822">
        <v>-634.05200000000002</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573" t="s">
        <v>619</v>
      </c>
      <c r="D48" s="1582"/>
      <c r="E48" s="809">
        <v>-11.260999999999999</v>
      </c>
      <c r="F48" s="766">
        <v>-35.246000000000002</v>
      </c>
      <c r="G48" s="767">
        <v>-2.6280000000000001</v>
      </c>
      <c r="H48" s="822">
        <v>-49.134999999999998</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573" t="s">
        <v>650</v>
      </c>
      <c r="D49" s="1582"/>
      <c r="E49" s="809">
        <v>-0.94899999999999995</v>
      </c>
      <c r="F49" s="766">
        <v>-0.10199999999999999</v>
      </c>
      <c r="G49" s="767">
        <v>-2E-3</v>
      </c>
      <c r="H49" s="822">
        <v>-1.0529999999999999</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535" t="s">
        <v>651</v>
      </c>
      <c r="D50" s="1609"/>
      <c r="E50" s="809">
        <v>-1.2E-2</v>
      </c>
      <c r="F50" s="766">
        <v>-1.3939999999999999</v>
      </c>
      <c r="G50" s="767">
        <v>0</v>
      </c>
      <c r="H50" s="822">
        <v>-1.4059999999999999</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533" t="s">
        <v>620</v>
      </c>
      <c r="D51" s="1534"/>
      <c r="E51" s="808">
        <v>-257.536</v>
      </c>
      <c r="F51" s="762">
        <v>-281.10399999999998</v>
      </c>
      <c r="G51" s="763">
        <v>-5.1310000000000002</v>
      </c>
      <c r="H51" s="764">
        <v>-543.77099999999996</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573" t="s">
        <v>621</v>
      </c>
      <c r="D52" s="1582"/>
      <c r="E52" s="810">
        <v>-27.402999999999999</v>
      </c>
      <c r="F52" s="768">
        <v>-9.5500000000000007</v>
      </c>
      <c r="G52" s="769">
        <v>-1.734</v>
      </c>
      <c r="H52" s="770">
        <v>-38.686999999999998</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574" t="s">
        <v>622</v>
      </c>
      <c r="B53" s="1542"/>
      <c r="C53" s="1542"/>
      <c r="D53" s="1543"/>
      <c r="E53" s="806">
        <v>7336.11</v>
      </c>
      <c r="F53" s="806">
        <v>2760.8229999999999</v>
      </c>
      <c r="G53" s="806">
        <v>434.49900000000002</v>
      </c>
      <c r="H53" s="806">
        <v>10531.432000000001</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2214.4760000000001</v>
      </c>
      <c r="F54" s="754">
        <v>747.32600000000002</v>
      </c>
      <c r="G54" s="755">
        <v>162.03700000000001</v>
      </c>
      <c r="H54" s="756">
        <v>3123.8389999999999</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578" t="s">
        <v>453</v>
      </c>
      <c r="C55" s="1578"/>
      <c r="D55" s="1579"/>
      <c r="E55" s="807">
        <v>2798.1390000000001</v>
      </c>
      <c r="F55" s="758">
        <v>1163.8040000000001</v>
      </c>
      <c r="G55" s="759">
        <v>214.67599999999999</v>
      </c>
      <c r="H55" s="760">
        <v>4176.6189999999997</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572" t="s">
        <v>454</v>
      </c>
      <c r="C56" s="1572"/>
      <c r="D56" s="1573"/>
      <c r="E56" s="810">
        <v>-583.66300000000001</v>
      </c>
      <c r="F56" s="768">
        <v>-416.47800000000001</v>
      </c>
      <c r="G56" s="769">
        <v>-52.639000000000003</v>
      </c>
      <c r="H56" s="770">
        <v>-1052.78</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574" t="s">
        <v>624</v>
      </c>
      <c r="B57" s="1542"/>
      <c r="C57" s="1542"/>
      <c r="D57" s="1543"/>
      <c r="E57" s="806">
        <v>10.372</v>
      </c>
      <c r="F57" s="754">
        <v>2.4329999999999998</v>
      </c>
      <c r="G57" s="755">
        <v>-0.312</v>
      </c>
      <c r="H57" s="756">
        <v>12.493</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575" t="s">
        <v>625</v>
      </c>
      <c r="C58" s="1575"/>
      <c r="D58" s="1549"/>
      <c r="E58" s="807">
        <v>14.763</v>
      </c>
      <c r="F58" s="758">
        <v>-1.4339999999999999</v>
      </c>
      <c r="G58" s="759">
        <v>-0.60599999999999998</v>
      </c>
      <c r="H58" s="830">
        <v>12.723000000000001</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576" t="s">
        <v>626</v>
      </c>
      <c r="D59" s="1533"/>
      <c r="E59" s="823">
        <v>6.0000000000000001E-3</v>
      </c>
      <c r="F59" s="824">
        <v>2.5999999999999999E-2</v>
      </c>
      <c r="G59" s="825">
        <v>7.0000000000000001E-3</v>
      </c>
      <c r="H59" s="830">
        <v>3.9E-2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576" t="s">
        <v>627</v>
      </c>
      <c r="D60" s="1533"/>
      <c r="E60" s="809">
        <v>14.757</v>
      </c>
      <c r="F60" s="766">
        <v>-1.46</v>
      </c>
      <c r="G60" s="767">
        <v>-0.61299999999999999</v>
      </c>
      <c r="H60" s="822">
        <v>12.683999999999999</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551" t="s">
        <v>628</v>
      </c>
      <c r="C61" s="1551"/>
      <c r="D61" s="1535"/>
      <c r="E61" s="809">
        <v>-9.4649999999999999</v>
      </c>
      <c r="F61" s="766">
        <v>3.1819999999999999</v>
      </c>
      <c r="G61" s="826">
        <v>0</v>
      </c>
      <c r="H61" s="822">
        <v>-6.2830000000000004</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535" t="s">
        <v>629</v>
      </c>
      <c r="D62" s="1536"/>
      <c r="E62" s="809">
        <v>-9.4649999999999999</v>
      </c>
      <c r="F62" s="766">
        <v>0</v>
      </c>
      <c r="G62" s="767">
        <v>0</v>
      </c>
      <c r="H62" s="822">
        <v>-9.4649999999999999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535" t="s">
        <v>630</v>
      </c>
      <c r="D63" s="1536"/>
      <c r="E63" s="809">
        <v>0</v>
      </c>
      <c r="F63" s="766">
        <v>3.1819999999999999</v>
      </c>
      <c r="G63" s="767">
        <v>0</v>
      </c>
      <c r="H63" s="822">
        <v>3.1819999999999999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551" t="s">
        <v>462</v>
      </c>
      <c r="C64" s="1551"/>
      <c r="D64" s="1535"/>
      <c r="E64" s="808">
        <v>2.2410000000000001</v>
      </c>
      <c r="F64" s="762">
        <v>0.55100000000000005</v>
      </c>
      <c r="G64" s="762">
        <v>0.29399999999999998</v>
      </c>
      <c r="H64" s="764">
        <v>3.0859999999999999</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551" t="s">
        <v>653</v>
      </c>
      <c r="C65" s="1551"/>
      <c r="D65" s="1535"/>
      <c r="E65" s="827">
        <v>2.8330000000000002</v>
      </c>
      <c r="F65" s="828">
        <v>0.13400000000000001</v>
      </c>
      <c r="G65" s="829">
        <v>0</v>
      </c>
      <c r="H65" s="831">
        <v>2.9670000000000001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570" t="s">
        <v>643</v>
      </c>
      <c r="B66" s="1571"/>
      <c r="C66" s="1571"/>
      <c r="D66" s="1571"/>
      <c r="E66" s="806">
        <v>0.185</v>
      </c>
      <c r="F66" s="754">
        <v>0</v>
      </c>
      <c r="G66" s="755">
        <v>0</v>
      </c>
      <c r="H66" s="756">
        <v>0.185</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575" t="s">
        <v>654</v>
      </c>
      <c r="C67" s="1575"/>
      <c r="D67" s="1549"/>
      <c r="E67" s="807">
        <v>0.185</v>
      </c>
      <c r="F67" s="758">
        <v>0</v>
      </c>
      <c r="G67" s="759">
        <v>0</v>
      </c>
      <c r="H67" s="830">
        <v>0.185</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535" t="s">
        <v>655</v>
      </c>
      <c r="D68" s="1536"/>
      <c r="E68" s="812">
        <v>0.185</v>
      </c>
      <c r="F68" s="781">
        <v>0</v>
      </c>
      <c r="G68" s="782">
        <v>0</v>
      </c>
      <c r="H68" s="831">
        <v>0.185</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570" t="s">
        <v>644</v>
      </c>
      <c r="B69" s="1571"/>
      <c r="C69" s="1571"/>
      <c r="D69" s="1571"/>
      <c r="E69" s="806">
        <v>349.91699999999997</v>
      </c>
      <c r="F69" s="754">
        <v>131.506</v>
      </c>
      <c r="G69" s="755">
        <v>39.201999999999998</v>
      </c>
      <c r="H69" s="756">
        <v>520.625</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58" t="s">
        <v>640</v>
      </c>
      <c r="C70" s="1559"/>
      <c r="D70" s="1559"/>
      <c r="E70" s="807">
        <v>343.99900000000002</v>
      </c>
      <c r="F70" s="758">
        <v>154.09700000000001</v>
      </c>
      <c r="G70" s="759">
        <v>33.658999999999999</v>
      </c>
      <c r="H70" s="760">
        <v>531.755</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560" t="s">
        <v>641</v>
      </c>
      <c r="C71" s="1561"/>
      <c r="D71" s="1561"/>
      <c r="E71" s="808">
        <v>-43.779000000000003</v>
      </c>
      <c r="F71" s="762">
        <v>-42.65</v>
      </c>
      <c r="G71" s="763">
        <v>5.3090000000000002</v>
      </c>
      <c r="H71" s="764">
        <v>-81.12</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62" t="s">
        <v>642</v>
      </c>
      <c r="C72" s="1563"/>
      <c r="D72" s="1563"/>
      <c r="E72" s="810">
        <v>49.697000000000003</v>
      </c>
      <c r="F72" s="768">
        <v>20.059000000000001</v>
      </c>
      <c r="G72" s="769">
        <v>0.23400000000000001</v>
      </c>
      <c r="H72" s="770">
        <v>69.989999999999995</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64" t="s">
        <v>469</v>
      </c>
      <c r="B73" s="1565"/>
      <c r="C73" s="1565"/>
      <c r="D73" s="1565"/>
      <c r="E73" s="806">
        <v>771.30799999999999</v>
      </c>
      <c r="F73" s="754">
        <v>706.60599999999999</v>
      </c>
      <c r="G73" s="755">
        <v>58.442</v>
      </c>
      <c r="H73" s="756">
        <v>1536.356</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549" t="s">
        <v>470</v>
      </c>
      <c r="C74" s="1550"/>
      <c r="D74" s="1604"/>
      <c r="E74" s="807">
        <v>36.024000000000001</v>
      </c>
      <c r="F74" s="758">
        <v>17.533000000000001</v>
      </c>
      <c r="G74" s="759">
        <v>6.7229999999999999</v>
      </c>
      <c r="H74" s="760">
        <v>60.28</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551" t="s">
        <v>471</v>
      </c>
      <c r="C75" s="1551"/>
      <c r="D75" s="1551"/>
      <c r="E75" s="808">
        <v>2.0310000000000001</v>
      </c>
      <c r="F75" s="762">
        <v>6.5469999999999997</v>
      </c>
      <c r="G75" s="763">
        <v>2.1000000000000001E-2</v>
      </c>
      <c r="H75" s="764">
        <v>8.5990000000000002</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576" t="s">
        <v>645</v>
      </c>
      <c r="C76" s="1576"/>
      <c r="D76" s="1576"/>
      <c r="E76" s="808">
        <v>143.10400000000001</v>
      </c>
      <c r="F76" s="762">
        <v>313.67099999999999</v>
      </c>
      <c r="G76" s="763">
        <v>13.54</v>
      </c>
      <c r="H76" s="764">
        <v>470.315</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551" t="s">
        <v>473</v>
      </c>
      <c r="C77" s="1551"/>
      <c r="D77" s="1551"/>
      <c r="E77" s="808">
        <v>254.25800000000001</v>
      </c>
      <c r="F77" s="762">
        <v>37.427999999999997</v>
      </c>
      <c r="G77" s="763">
        <v>11.057</v>
      </c>
      <c r="H77" s="764">
        <v>302.74299999999999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576" t="s">
        <v>646</v>
      </c>
      <c r="C78" s="1576"/>
      <c r="D78" s="1576"/>
      <c r="E78" s="808">
        <v>15.442</v>
      </c>
      <c r="F78" s="762">
        <v>22.745000000000001</v>
      </c>
      <c r="G78" s="763">
        <v>0</v>
      </c>
      <c r="H78" s="764">
        <v>38.186999999999998</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576" t="s">
        <v>475</v>
      </c>
      <c r="C79" s="1576"/>
      <c r="D79" s="1576"/>
      <c r="E79" s="808">
        <v>201.37700000000001</v>
      </c>
      <c r="F79" s="762">
        <v>280.964</v>
      </c>
      <c r="G79" s="763">
        <v>15.321999999999999</v>
      </c>
      <c r="H79" s="764">
        <v>497.66300000000001</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535" t="s">
        <v>476</v>
      </c>
      <c r="C80" s="1536"/>
      <c r="D80" s="1605"/>
      <c r="E80" s="808">
        <v>119.05</v>
      </c>
      <c r="F80" s="762">
        <v>12.382999999999999</v>
      </c>
      <c r="G80" s="763">
        <v>11.682</v>
      </c>
      <c r="H80" s="764">
        <v>143.11500000000001</v>
      </c>
      <c r="I80" s="749"/>
      <c r="J80" s="757"/>
      <c r="K80" s="757"/>
      <c r="L80" s="757"/>
      <c r="M80" s="757"/>
      <c r="N80" s="749"/>
      <c r="O80" s="749"/>
      <c r="P80" s="749"/>
      <c r="Q80" s="749"/>
      <c r="R80" s="749"/>
      <c r="S80" s="749"/>
      <c r="T80" s="749"/>
      <c r="U80" s="749"/>
      <c r="V80" s="749"/>
      <c r="W80" s="749"/>
      <c r="X80" s="749"/>
      <c r="Y80" s="749"/>
      <c r="Z80" s="749"/>
      <c r="AA80" s="749"/>
      <c r="AB80" s="749"/>
      <c r="AC80" s="749"/>
    </row>
    <row r="81" spans="1:33" ht="15" customHeight="1" thickBot="1">
      <c r="A81" s="832"/>
      <c r="B81" s="1535" t="s">
        <v>477</v>
      </c>
      <c r="C81" s="1536"/>
      <c r="D81" s="1605"/>
      <c r="E81" s="812">
        <v>2.1999999999999999E-2</v>
      </c>
      <c r="F81" s="781">
        <v>15.335000000000001</v>
      </c>
      <c r="G81" s="833">
        <v>9.7000000000000003E-2</v>
      </c>
      <c r="H81" s="783">
        <v>15.454000000000001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33" ht="27" customHeight="1" thickBot="1">
      <c r="A82" s="1546" t="s">
        <v>478</v>
      </c>
      <c r="B82" s="1547"/>
      <c r="C82" s="1547"/>
      <c r="D82" s="1548"/>
      <c r="E82" s="806">
        <v>-2405.7660000000001</v>
      </c>
      <c r="F82" s="754">
        <v>-463.61599999999999</v>
      </c>
      <c r="G82" s="778">
        <v>-48.415849999999999</v>
      </c>
      <c r="H82" s="756">
        <v>-2917.7978499999999</v>
      </c>
      <c r="I82" s="322"/>
      <c r="J82" s="757"/>
      <c r="K82" s="757"/>
      <c r="L82" s="757"/>
      <c r="M82" s="757"/>
      <c r="N82" s="322"/>
      <c r="O82" s="322"/>
      <c r="P82" s="322"/>
      <c r="Q82" s="322"/>
      <c r="R82" s="322"/>
      <c r="S82" s="322"/>
      <c r="T82" s="322"/>
      <c r="U82" s="322"/>
      <c r="V82" s="322"/>
      <c r="W82" s="322"/>
      <c r="X82" s="322"/>
      <c r="Y82" s="322"/>
      <c r="Z82" s="322"/>
      <c r="AA82" s="322"/>
      <c r="AB82" s="322"/>
      <c r="AC82" s="322"/>
    </row>
    <row r="83" spans="1:33" ht="15" customHeight="1">
      <c r="A83" s="800"/>
      <c r="B83" s="1549" t="s">
        <v>479</v>
      </c>
      <c r="C83" s="1550"/>
      <c r="D83" s="1550"/>
      <c r="E83" s="807">
        <v>-4496.1120000000001</v>
      </c>
      <c r="F83" s="758">
        <v>-1480.559</v>
      </c>
      <c r="G83" s="779">
        <v>-204.99299999999999</v>
      </c>
      <c r="H83" s="760">
        <v>-6181.6639999999998</v>
      </c>
      <c r="I83" s="749"/>
      <c r="J83" s="757"/>
      <c r="K83" s="757"/>
      <c r="L83" s="757"/>
      <c r="M83" s="757"/>
      <c r="N83" s="749"/>
      <c r="O83" s="749"/>
      <c r="P83" s="749"/>
      <c r="Q83" s="749"/>
      <c r="R83" s="749"/>
      <c r="S83" s="749"/>
      <c r="T83" s="749"/>
      <c r="U83" s="749"/>
      <c r="V83" s="749"/>
      <c r="W83" s="749"/>
      <c r="X83" s="749"/>
      <c r="Y83" s="749"/>
      <c r="Z83" s="749"/>
      <c r="AA83" s="749"/>
      <c r="AB83" s="749"/>
      <c r="AC83" s="749"/>
    </row>
    <row r="84" spans="1:33" ht="23.25" customHeight="1">
      <c r="A84" s="798"/>
      <c r="B84" s="761"/>
      <c r="C84" s="1551" t="s">
        <v>480</v>
      </c>
      <c r="D84" s="1535"/>
      <c r="E84" s="808">
        <v>-4475.8289999999997</v>
      </c>
      <c r="F84" s="762">
        <v>-1426.42</v>
      </c>
      <c r="G84" s="780">
        <v>-203.965</v>
      </c>
      <c r="H84" s="764">
        <v>-6106.2139999999999</v>
      </c>
      <c r="I84" s="749"/>
      <c r="J84" s="757"/>
      <c r="K84" s="757"/>
      <c r="L84" s="757"/>
      <c r="M84" s="757"/>
      <c r="N84" s="749"/>
      <c r="O84" s="749"/>
      <c r="P84" s="749"/>
      <c r="Q84" s="749"/>
      <c r="R84" s="749"/>
      <c r="S84" s="749"/>
      <c r="T84" s="749"/>
      <c r="U84" s="749"/>
      <c r="V84" s="749"/>
      <c r="W84" s="749"/>
      <c r="X84" s="749"/>
      <c r="Y84" s="749"/>
      <c r="Z84" s="749"/>
      <c r="AA84" s="749"/>
      <c r="AB84" s="749"/>
      <c r="AC84" s="749"/>
    </row>
    <row r="85" spans="1:33" ht="26.25" customHeight="1">
      <c r="A85" s="798"/>
      <c r="B85" s="761"/>
      <c r="C85" s="1551" t="s">
        <v>481</v>
      </c>
      <c r="D85" s="1535"/>
      <c r="E85" s="808">
        <v>-20.283000000000001</v>
      </c>
      <c r="F85" s="762">
        <v>-54.139000000000003</v>
      </c>
      <c r="G85" s="780">
        <v>-1.028</v>
      </c>
      <c r="H85" s="764">
        <v>-75.45</v>
      </c>
      <c r="I85" s="749"/>
      <c r="J85" s="757"/>
      <c r="K85" s="757"/>
      <c r="L85" s="757"/>
      <c r="M85" s="757"/>
      <c r="N85" s="749"/>
      <c r="O85" s="749"/>
      <c r="P85" s="749"/>
      <c r="Q85" s="749"/>
      <c r="R85" s="749"/>
      <c r="S85" s="749"/>
      <c r="T85" s="749"/>
      <c r="U85" s="749"/>
      <c r="V85" s="749"/>
      <c r="W85" s="749"/>
      <c r="X85" s="749"/>
      <c r="Y85" s="749"/>
      <c r="Z85" s="749"/>
      <c r="AA85" s="749"/>
      <c r="AB85" s="749"/>
      <c r="AC85" s="749"/>
    </row>
    <row r="86" spans="1:33" ht="25.5" customHeight="1">
      <c r="A86" s="798"/>
      <c r="B86" s="1551" t="s">
        <v>482</v>
      </c>
      <c r="C86" s="1551"/>
      <c r="D86" s="1535"/>
      <c r="E86" s="808">
        <v>2090.346</v>
      </c>
      <c r="F86" s="762">
        <v>1016.943</v>
      </c>
      <c r="G86" s="777">
        <v>164.42699999999999</v>
      </c>
      <c r="H86" s="764">
        <v>3271.7159999999999</v>
      </c>
      <c r="I86" s="749"/>
      <c r="J86" s="757"/>
      <c r="K86" s="757"/>
      <c r="L86" s="757"/>
      <c r="M86" s="757"/>
      <c r="N86" s="749"/>
      <c r="O86" s="749"/>
      <c r="P86" s="749"/>
      <c r="Q86" s="749"/>
      <c r="R86" s="749"/>
      <c r="S86" s="749"/>
      <c r="T86" s="749"/>
      <c r="U86" s="749"/>
      <c r="V86" s="749"/>
      <c r="W86" s="749"/>
      <c r="X86" s="749"/>
      <c r="Y86" s="749"/>
      <c r="Z86" s="749"/>
      <c r="AA86" s="749"/>
      <c r="AB86" s="749"/>
      <c r="AC86" s="749"/>
    </row>
    <row r="87" spans="1:33" ht="28.5" customHeight="1">
      <c r="A87" s="798"/>
      <c r="B87" s="761"/>
      <c r="C87" s="1551" t="s">
        <v>483</v>
      </c>
      <c r="D87" s="1535"/>
      <c r="E87" s="808">
        <v>2071.9229999999998</v>
      </c>
      <c r="F87" s="762">
        <v>1007.044</v>
      </c>
      <c r="G87" s="763">
        <v>155.44</v>
      </c>
      <c r="H87" s="764">
        <v>3234.4070000000002</v>
      </c>
      <c r="I87" s="749"/>
      <c r="J87" s="757"/>
      <c r="K87" s="757"/>
      <c r="L87" s="757"/>
      <c r="M87" s="757"/>
      <c r="N87" s="749"/>
      <c r="O87" s="749"/>
      <c r="P87" s="749"/>
      <c r="Q87" s="749"/>
      <c r="R87" s="749"/>
      <c r="S87" s="749"/>
      <c r="T87" s="749"/>
      <c r="U87" s="749"/>
      <c r="V87" s="749"/>
      <c r="W87" s="749"/>
      <c r="X87" s="749"/>
      <c r="Y87" s="749"/>
      <c r="Z87" s="749"/>
      <c r="AA87" s="749"/>
      <c r="AB87" s="749"/>
      <c r="AC87" s="749"/>
    </row>
    <row r="88" spans="1:33" ht="25.5" customHeight="1">
      <c r="A88" s="798"/>
      <c r="B88" s="761"/>
      <c r="C88" s="1551" t="s">
        <v>484</v>
      </c>
      <c r="D88" s="1535"/>
      <c r="E88" s="808">
        <v>18.422999999999998</v>
      </c>
      <c r="F88" s="762">
        <v>9.8989999999999991</v>
      </c>
      <c r="G88" s="763">
        <v>8.9870000000000001</v>
      </c>
      <c r="H88" s="764">
        <v>37.308999999999997</v>
      </c>
      <c r="I88" s="749"/>
      <c r="J88" s="757"/>
      <c r="K88" s="757"/>
      <c r="L88" s="757"/>
      <c r="M88" s="757"/>
      <c r="N88" s="749"/>
      <c r="O88" s="749"/>
      <c r="P88" s="749"/>
      <c r="Q88" s="749"/>
      <c r="R88" s="749"/>
      <c r="S88" s="749"/>
      <c r="T88" s="749"/>
      <c r="U88" s="749"/>
      <c r="V88" s="749"/>
      <c r="W88" s="749"/>
      <c r="X88" s="749"/>
      <c r="Y88" s="749"/>
      <c r="Z88" s="749"/>
      <c r="AA88" s="749"/>
      <c r="AB88" s="749"/>
      <c r="AC88" s="749"/>
    </row>
    <row r="89" spans="1:33" s="619" customFormat="1" ht="31.5" customHeight="1" thickBot="1">
      <c r="A89" s="657"/>
      <c r="B89" s="1396" t="s">
        <v>485</v>
      </c>
      <c r="C89" s="1396"/>
      <c r="D89" s="1397"/>
      <c r="E89" s="658">
        <v>0</v>
      </c>
      <c r="F89" s="658">
        <v>0</v>
      </c>
      <c r="G89" s="659">
        <v>-7.84985</v>
      </c>
      <c r="H89" s="660">
        <v>-7.84985</v>
      </c>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row>
    <row r="90" spans="1:33" ht="15" thickBot="1">
      <c r="A90" s="1610" t="s">
        <v>486</v>
      </c>
      <c r="B90" s="1611"/>
      <c r="C90" s="1611"/>
      <c r="D90" s="1612"/>
      <c r="E90" s="806">
        <v>-410.29199999999997</v>
      </c>
      <c r="F90" s="754">
        <v>-354.17899999999997</v>
      </c>
      <c r="G90" s="755">
        <v>-53.508000000000003</v>
      </c>
      <c r="H90" s="756">
        <v>-817.97900000000004</v>
      </c>
      <c r="I90" s="322"/>
      <c r="J90" s="757"/>
      <c r="K90" s="757"/>
      <c r="L90" s="757"/>
      <c r="M90" s="757"/>
      <c r="N90" s="322"/>
      <c r="O90" s="322"/>
      <c r="P90" s="322"/>
      <c r="Q90" s="322"/>
      <c r="R90" s="322"/>
      <c r="S90" s="322"/>
      <c r="T90" s="322"/>
      <c r="U90" s="322"/>
      <c r="V90" s="322"/>
      <c r="W90" s="322"/>
      <c r="X90" s="322"/>
      <c r="Y90" s="322"/>
      <c r="Z90" s="322"/>
      <c r="AA90" s="322"/>
      <c r="AB90" s="322"/>
      <c r="AC90" s="322"/>
    </row>
    <row r="91" spans="1:33" ht="30" customHeight="1">
      <c r="A91" s="803"/>
      <c r="B91" s="1552" t="s">
        <v>487</v>
      </c>
      <c r="C91" s="1552"/>
      <c r="D91" s="1553"/>
      <c r="E91" s="812">
        <v>-463.99299999999999</v>
      </c>
      <c r="F91" s="781">
        <v>-378.11599999999999</v>
      </c>
      <c r="G91" s="782">
        <v>-58.109000000000002</v>
      </c>
      <c r="H91" s="783">
        <v>-900.21799999999996</v>
      </c>
      <c r="I91" s="749"/>
      <c r="J91" s="757"/>
      <c r="K91" s="757"/>
      <c r="L91" s="757"/>
      <c r="M91" s="757"/>
      <c r="N91" s="749"/>
      <c r="O91" s="749"/>
      <c r="P91" s="749"/>
      <c r="Q91" s="749"/>
      <c r="R91" s="749"/>
      <c r="S91" s="749"/>
      <c r="T91" s="749"/>
      <c r="U91" s="749"/>
      <c r="V91" s="749"/>
      <c r="W91" s="749"/>
      <c r="X91" s="749"/>
      <c r="Y91" s="749"/>
      <c r="Z91" s="749"/>
      <c r="AA91" s="749"/>
      <c r="AB91" s="749"/>
      <c r="AC91" s="749"/>
    </row>
    <row r="92" spans="1:33" ht="30" customHeight="1" thickBot="1">
      <c r="A92" s="804"/>
      <c r="B92" s="1554" t="s">
        <v>631</v>
      </c>
      <c r="C92" s="1555"/>
      <c r="D92" s="1555"/>
      <c r="E92" s="813">
        <v>53.701000000000001</v>
      </c>
      <c r="F92" s="784">
        <v>23.937000000000001</v>
      </c>
      <c r="G92" s="785">
        <v>4.601</v>
      </c>
      <c r="H92" s="786">
        <v>82.239000000000004</v>
      </c>
      <c r="I92" s="749"/>
      <c r="J92" s="757"/>
      <c r="K92" s="757"/>
      <c r="L92" s="757"/>
      <c r="M92" s="757"/>
      <c r="N92" s="749"/>
      <c r="O92" s="749"/>
      <c r="P92" s="749"/>
      <c r="Q92" s="749"/>
      <c r="R92" s="749"/>
      <c r="S92" s="749"/>
      <c r="T92" s="749"/>
      <c r="U92" s="749"/>
      <c r="V92" s="749"/>
      <c r="W92" s="749"/>
      <c r="X92" s="749"/>
      <c r="Y92" s="749"/>
      <c r="Z92" s="749"/>
      <c r="AA92" s="749"/>
      <c r="AB92" s="749"/>
      <c r="AC92" s="749"/>
    </row>
    <row r="93" spans="1:33" ht="15" thickBot="1">
      <c r="A93" s="1544" t="s">
        <v>489</v>
      </c>
      <c r="B93" s="1545"/>
      <c r="C93" s="1545"/>
      <c r="D93" s="1545"/>
      <c r="E93" s="806">
        <v>-1935.479</v>
      </c>
      <c r="F93" s="754">
        <v>-1095.924</v>
      </c>
      <c r="G93" s="755">
        <v>-288.93599999999998</v>
      </c>
      <c r="H93" s="756">
        <v>-3320.3389999999999</v>
      </c>
      <c r="I93" s="322"/>
      <c r="J93" s="757"/>
      <c r="K93" s="757"/>
      <c r="L93" s="757"/>
      <c r="M93" s="757"/>
      <c r="N93" s="322"/>
      <c r="O93" s="322"/>
      <c r="P93" s="322"/>
      <c r="Q93" s="322"/>
      <c r="R93" s="322"/>
      <c r="S93" s="322"/>
      <c r="T93" s="322"/>
      <c r="U93" s="322"/>
      <c r="V93" s="322"/>
      <c r="W93" s="322"/>
      <c r="X93" s="322"/>
      <c r="Y93" s="322"/>
      <c r="Z93" s="322"/>
      <c r="AA93" s="322"/>
      <c r="AB93" s="322"/>
      <c r="AC93" s="322"/>
    </row>
    <row r="94" spans="1:33" ht="15" thickBot="1">
      <c r="A94" s="796" t="s">
        <v>490</v>
      </c>
      <c r="B94" s="772"/>
      <c r="C94" s="772"/>
      <c r="D94" s="773"/>
      <c r="E94" s="806">
        <v>-404.18200000000002</v>
      </c>
      <c r="F94" s="754">
        <v>-276.30599999999998</v>
      </c>
      <c r="G94" s="755">
        <v>-45.8</v>
      </c>
      <c r="H94" s="756">
        <v>-726.28800000000001</v>
      </c>
      <c r="I94" s="322"/>
      <c r="J94" s="757"/>
      <c r="K94" s="757"/>
      <c r="L94" s="757"/>
      <c r="M94" s="757"/>
      <c r="N94" s="322"/>
      <c r="O94" s="322"/>
      <c r="P94" s="322"/>
      <c r="Q94" s="322"/>
      <c r="R94" s="322"/>
      <c r="S94" s="322"/>
      <c r="T94" s="322"/>
      <c r="U94" s="322"/>
      <c r="V94" s="322"/>
      <c r="W94" s="322"/>
      <c r="X94" s="322"/>
      <c r="Y94" s="322"/>
      <c r="Z94" s="322"/>
      <c r="AA94" s="322"/>
      <c r="AB94" s="322"/>
      <c r="AC94" s="322"/>
    </row>
    <row r="95" spans="1:33" ht="15" thickBot="1">
      <c r="A95" s="1544" t="s">
        <v>491</v>
      </c>
      <c r="B95" s="1545"/>
      <c r="C95" s="1545"/>
      <c r="D95" s="1545"/>
      <c r="E95" s="806">
        <v>-2344.1610000000001</v>
      </c>
      <c r="F95" s="754">
        <v>-1581.63</v>
      </c>
      <c r="G95" s="787">
        <v>-285.851</v>
      </c>
      <c r="H95" s="756">
        <v>-4211.6419999999998</v>
      </c>
      <c r="I95" s="322"/>
      <c r="J95" s="757"/>
      <c r="K95" s="757"/>
      <c r="L95" s="757"/>
      <c r="M95" s="757"/>
      <c r="N95" s="322"/>
      <c r="O95" s="322"/>
      <c r="P95" s="322"/>
      <c r="Q95" s="322"/>
      <c r="R95" s="322"/>
      <c r="S95" s="322"/>
      <c r="T95" s="322"/>
      <c r="U95" s="322"/>
      <c r="V95" s="322"/>
      <c r="W95" s="322"/>
      <c r="X95" s="322"/>
      <c r="Y95" s="322"/>
      <c r="Z95" s="322"/>
      <c r="AA95" s="322"/>
      <c r="AB95" s="322"/>
      <c r="AC95" s="322"/>
    </row>
    <row r="96" spans="1:33">
      <c r="A96" s="803"/>
      <c r="B96" s="1531" t="s">
        <v>516</v>
      </c>
      <c r="C96" s="1532"/>
      <c r="D96" s="1532"/>
      <c r="E96" s="807">
        <v>-1375.0029999999999</v>
      </c>
      <c r="F96" s="758">
        <v>-975.88</v>
      </c>
      <c r="G96" s="759">
        <v>-239.86199999999999</v>
      </c>
      <c r="H96" s="760">
        <v>-2590.7449999999999</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533" t="s">
        <v>632</v>
      </c>
      <c r="C97" s="1534"/>
      <c r="D97" s="1534"/>
      <c r="E97" s="808">
        <v>-609.76400000000001</v>
      </c>
      <c r="F97" s="762">
        <v>-165.71299999999999</v>
      </c>
      <c r="G97" s="763">
        <v>-27.138999999999999</v>
      </c>
      <c r="H97" s="764">
        <v>-802.61599999999999</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535" t="s">
        <v>633</v>
      </c>
      <c r="C98" s="1536"/>
      <c r="D98" s="1536"/>
      <c r="E98" s="808">
        <v>-1.738</v>
      </c>
      <c r="F98" s="762">
        <v>-4.2000000000000003E-2</v>
      </c>
      <c r="G98" s="763">
        <v>-0.46100000000000002</v>
      </c>
      <c r="H98" s="764">
        <v>-2.2410000000000001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535" t="s">
        <v>634</v>
      </c>
      <c r="C99" s="1536"/>
      <c r="D99" s="1536"/>
      <c r="E99" s="808">
        <v>-263.66699999999997</v>
      </c>
      <c r="F99" s="762">
        <v>-53.850999999999999</v>
      </c>
      <c r="G99" s="763">
        <v>-3.1030000000000002</v>
      </c>
      <c r="H99" s="764">
        <v>-320.62099999999998</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533" t="s">
        <v>576</v>
      </c>
      <c r="C100" s="1534"/>
      <c r="D100" s="1534"/>
      <c r="E100" s="808">
        <v>-13.426</v>
      </c>
      <c r="F100" s="762">
        <v>-42.627000000000002</v>
      </c>
      <c r="G100" s="763">
        <v>0</v>
      </c>
      <c r="H100" s="764">
        <v>-56.052999999999997</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533" t="s">
        <v>497</v>
      </c>
      <c r="C101" s="1534"/>
      <c r="D101" s="1534"/>
      <c r="E101" s="808">
        <v>-79.165000000000006</v>
      </c>
      <c r="F101" s="762">
        <v>-188.173</v>
      </c>
      <c r="G101" s="763">
        <v>-8.5749999999999993</v>
      </c>
      <c r="H101" s="764">
        <v>-275.91300000000001</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38" t="s">
        <v>498</v>
      </c>
      <c r="C102" s="1539"/>
      <c r="D102" s="1539"/>
      <c r="E102" s="813">
        <v>-1.3979999999999999</v>
      </c>
      <c r="F102" s="784">
        <v>-155.34399999999999</v>
      </c>
      <c r="G102" s="785">
        <v>-6.7110000000000003</v>
      </c>
      <c r="H102" s="786">
        <v>-163.453</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529" t="s">
        <v>577</v>
      </c>
      <c r="B103" s="1327"/>
      <c r="C103" s="1327"/>
      <c r="D103" s="1530"/>
      <c r="E103" s="438">
        <v>3182.4879999999998</v>
      </c>
      <c r="F103" s="438">
        <v>577.03899999999999</v>
      </c>
      <c r="G103" s="438">
        <v>-28.642850000000006</v>
      </c>
      <c r="H103" s="438">
        <v>3730.8841500000003</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520" t="s">
        <v>518</v>
      </c>
      <c r="B104" s="1521"/>
      <c r="C104" s="1521"/>
      <c r="D104" s="1522"/>
      <c r="E104" s="445">
        <v>0</v>
      </c>
      <c r="F104" s="445">
        <v>-20.010000000000002</v>
      </c>
      <c r="G104" s="446">
        <v>0</v>
      </c>
      <c r="H104" s="440">
        <v>-20.010000000000002</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523" t="s">
        <v>578</v>
      </c>
      <c r="B105" s="1524"/>
      <c r="C105" s="1524"/>
      <c r="D105" s="1525"/>
      <c r="E105" s="424">
        <v>3182.4879999999998</v>
      </c>
      <c r="F105" s="424">
        <v>557.029</v>
      </c>
      <c r="G105" s="424">
        <v>-28.642850000000006</v>
      </c>
      <c r="H105" s="424">
        <v>3710.8741500000001</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E108" s="757"/>
      <c r="F108" s="757"/>
      <c r="G108" s="757"/>
      <c r="H108" s="757"/>
    </row>
  </sheetData>
  <mergeCells count="101">
    <mergeCell ref="G3:H3"/>
    <mergeCell ref="A4:D5"/>
    <mergeCell ref="E4:H4"/>
    <mergeCell ref="A6:D6"/>
    <mergeCell ref="B7:D7"/>
    <mergeCell ref="C8:D8"/>
    <mergeCell ref="C15:D15"/>
    <mergeCell ref="C16:D16"/>
    <mergeCell ref="C17:D17"/>
    <mergeCell ref="C18:D18"/>
    <mergeCell ref="C19:D19"/>
    <mergeCell ref="C20:D20"/>
    <mergeCell ref="C9:D9"/>
    <mergeCell ref="B10:D10"/>
    <mergeCell ref="C11:D11"/>
    <mergeCell ref="C12:D12"/>
    <mergeCell ref="B13:D13"/>
    <mergeCell ref="B14:D14"/>
    <mergeCell ref="C27:D27"/>
    <mergeCell ref="B28:D28"/>
    <mergeCell ref="A29:D29"/>
    <mergeCell ref="B30:D30"/>
    <mergeCell ref="C31:D31"/>
    <mergeCell ref="C32:D32"/>
    <mergeCell ref="B21:D21"/>
    <mergeCell ref="C22:D22"/>
    <mergeCell ref="C23:D23"/>
    <mergeCell ref="B24:D24"/>
    <mergeCell ref="C25:D25"/>
    <mergeCell ref="C26:D26"/>
    <mergeCell ref="C39:D39"/>
    <mergeCell ref="C40:D40"/>
    <mergeCell ref="C41:D41"/>
    <mergeCell ref="C42:D42"/>
    <mergeCell ref="C43:D43"/>
    <mergeCell ref="B44:D44"/>
    <mergeCell ref="B33:D33"/>
    <mergeCell ref="C34:D34"/>
    <mergeCell ref="C35:D35"/>
    <mergeCell ref="B36:D36"/>
    <mergeCell ref="B37:D37"/>
    <mergeCell ref="C38:D38"/>
    <mergeCell ref="C51:D51"/>
    <mergeCell ref="C52:D52"/>
    <mergeCell ref="A53:D53"/>
    <mergeCell ref="B55:D55"/>
    <mergeCell ref="B56:D56"/>
    <mergeCell ref="A57:D57"/>
    <mergeCell ref="C45:D45"/>
    <mergeCell ref="C46:D46"/>
    <mergeCell ref="B47:D47"/>
    <mergeCell ref="C48:D48"/>
    <mergeCell ref="C49:D49"/>
    <mergeCell ref="C50:D50"/>
    <mergeCell ref="B64:D64"/>
    <mergeCell ref="B65:D65"/>
    <mergeCell ref="A66:D66"/>
    <mergeCell ref="B67:D67"/>
    <mergeCell ref="C68:D68"/>
    <mergeCell ref="A69:D69"/>
    <mergeCell ref="B58:D58"/>
    <mergeCell ref="C59:D59"/>
    <mergeCell ref="C60:D60"/>
    <mergeCell ref="B61:D61"/>
    <mergeCell ref="C62:D62"/>
    <mergeCell ref="C63:D63"/>
    <mergeCell ref="B76:D76"/>
    <mergeCell ref="B77:D77"/>
    <mergeCell ref="B78:D78"/>
    <mergeCell ref="B79:D79"/>
    <mergeCell ref="B80:D80"/>
    <mergeCell ref="B81:D81"/>
    <mergeCell ref="B70:D70"/>
    <mergeCell ref="B71:D71"/>
    <mergeCell ref="B72:D72"/>
    <mergeCell ref="A73:D73"/>
    <mergeCell ref="B74:D74"/>
    <mergeCell ref="B75:D75"/>
    <mergeCell ref="C88:D88"/>
    <mergeCell ref="A90:D90"/>
    <mergeCell ref="B91:D91"/>
    <mergeCell ref="B92:D92"/>
    <mergeCell ref="A93:D93"/>
    <mergeCell ref="A95:D95"/>
    <mergeCell ref="B89:D89"/>
    <mergeCell ref="A82:D82"/>
    <mergeCell ref="B83:D83"/>
    <mergeCell ref="C84:D84"/>
    <mergeCell ref="C85:D85"/>
    <mergeCell ref="B86:D86"/>
    <mergeCell ref="C87:D87"/>
    <mergeCell ref="B102:D102"/>
    <mergeCell ref="A103:D103"/>
    <mergeCell ref="A104:D104"/>
    <mergeCell ref="A105:D105"/>
    <mergeCell ref="B96:D96"/>
    <mergeCell ref="B97:D97"/>
    <mergeCell ref="B98:D98"/>
    <mergeCell ref="B99:D99"/>
    <mergeCell ref="B100:D100"/>
    <mergeCell ref="B101:D101"/>
  </mergeCells>
  <pageMargins left="0.25" right="0.25" top="0.75" bottom="0.75" header="0.3" footer="0.3"/>
  <pageSetup paperSize="9" scale="78" fitToHeight="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9"/>
  <sheetViews>
    <sheetView topLeftCell="A82" zoomScale="80" zoomScaleNormal="80" workbookViewId="0">
      <selection activeCell="A109" sqref="A109:XFD109"/>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658</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806">
        <v>13506.328</v>
      </c>
      <c r="F6" s="754">
        <v>5635.4960000000001</v>
      </c>
      <c r="G6" s="755">
        <v>812.21231849000003</v>
      </c>
      <c r="H6" s="756">
        <v>19954.036318489998</v>
      </c>
      <c r="J6" s="757"/>
      <c r="K6" s="757"/>
      <c r="L6" s="757"/>
      <c r="M6" s="757"/>
    </row>
    <row r="7" spans="1:13">
      <c r="A7" s="792"/>
      <c r="B7" s="1579" t="s">
        <v>582</v>
      </c>
      <c r="C7" s="1601"/>
      <c r="D7" s="1601"/>
      <c r="E7" s="807">
        <v>5440.6949999999997</v>
      </c>
      <c r="F7" s="758">
        <v>2624.29</v>
      </c>
      <c r="G7" s="759">
        <v>386.95219476</v>
      </c>
      <c r="H7" s="760">
        <v>8451.9371947600011</v>
      </c>
      <c r="J7" s="757"/>
      <c r="K7" s="757"/>
      <c r="L7" s="757"/>
      <c r="M7" s="757"/>
    </row>
    <row r="8" spans="1:13">
      <c r="A8" s="792"/>
      <c r="B8" s="761"/>
      <c r="C8" s="1576" t="s">
        <v>583</v>
      </c>
      <c r="D8" s="1533"/>
      <c r="E8" s="808">
        <v>5392.1009999999997</v>
      </c>
      <c r="F8" s="762">
        <v>2597.52</v>
      </c>
      <c r="G8" s="763">
        <v>386.95219476</v>
      </c>
      <c r="H8" s="764">
        <v>8376.5731947599998</v>
      </c>
      <c r="J8" s="757"/>
      <c r="K8" s="757"/>
      <c r="L8" s="757"/>
      <c r="M8" s="757"/>
    </row>
    <row r="9" spans="1:13">
      <c r="A9" s="792"/>
      <c r="B9" s="761"/>
      <c r="C9" s="1576" t="s">
        <v>584</v>
      </c>
      <c r="D9" s="1533"/>
      <c r="E9" s="808">
        <v>48.594000000000001</v>
      </c>
      <c r="F9" s="762">
        <v>26.77</v>
      </c>
      <c r="G9" s="763">
        <v>0</v>
      </c>
      <c r="H9" s="764">
        <v>75.364000000000004</v>
      </c>
      <c r="J9" s="757"/>
      <c r="K9" s="757"/>
      <c r="L9" s="757"/>
      <c r="M9" s="757"/>
    </row>
    <row r="10" spans="1:13">
      <c r="A10" s="792"/>
      <c r="B10" s="1576" t="s">
        <v>585</v>
      </c>
      <c r="C10" s="1576"/>
      <c r="D10" s="1533"/>
      <c r="E10" s="808">
        <v>731.65499999999997</v>
      </c>
      <c r="F10" s="762">
        <v>409.18</v>
      </c>
      <c r="G10" s="763">
        <v>39.124000000000002</v>
      </c>
      <c r="H10" s="764">
        <v>1179.9590000000001</v>
      </c>
      <c r="J10" s="757"/>
      <c r="K10" s="757"/>
      <c r="L10" s="757"/>
      <c r="M10" s="757"/>
    </row>
    <row r="11" spans="1:13">
      <c r="A11" s="792"/>
      <c r="B11" s="761"/>
      <c r="C11" s="1533" t="s">
        <v>586</v>
      </c>
      <c r="D11" s="1534"/>
      <c r="E11" s="808">
        <v>696.08100000000002</v>
      </c>
      <c r="F11" s="762">
        <v>399.161</v>
      </c>
      <c r="G11" s="763">
        <v>39.124000000000002</v>
      </c>
      <c r="H11" s="764">
        <v>1134.366</v>
      </c>
      <c r="J11" s="757"/>
      <c r="K11" s="757"/>
      <c r="L11" s="757"/>
      <c r="M11" s="757"/>
    </row>
    <row r="12" spans="1:13">
      <c r="A12" s="792"/>
      <c r="B12" s="761"/>
      <c r="C12" s="1533" t="s">
        <v>587</v>
      </c>
      <c r="D12" s="1534"/>
      <c r="E12" s="808">
        <v>35.438000000000002</v>
      </c>
      <c r="F12" s="762">
        <v>10.019</v>
      </c>
      <c r="G12" s="763">
        <v>0</v>
      </c>
      <c r="H12" s="764">
        <v>45.457000000000001</v>
      </c>
      <c r="J12" s="757"/>
      <c r="K12" s="757"/>
      <c r="L12" s="757"/>
      <c r="M12" s="757"/>
    </row>
    <row r="13" spans="1:13">
      <c r="A13" s="792"/>
      <c r="B13" s="761"/>
      <c r="C13" s="816" t="s">
        <v>659</v>
      </c>
      <c r="D13" s="817"/>
      <c r="E13" s="808">
        <v>0.13600000000000001</v>
      </c>
      <c r="F13" s="762">
        <v>0</v>
      </c>
      <c r="G13" s="763">
        <v>0</v>
      </c>
      <c r="H13" s="764">
        <v>0.13600000000000001</v>
      </c>
      <c r="J13" s="757"/>
      <c r="K13" s="757"/>
      <c r="L13" s="757"/>
      <c r="M13" s="757"/>
    </row>
    <row r="14" spans="1:13" ht="30" customHeight="1">
      <c r="A14" s="793"/>
      <c r="B14" s="1551" t="s">
        <v>588</v>
      </c>
      <c r="C14" s="1551"/>
      <c r="D14" s="1535"/>
      <c r="E14" s="808">
        <v>7.665</v>
      </c>
      <c r="F14" s="762">
        <v>0.97899999999999998</v>
      </c>
      <c r="G14" s="763">
        <v>0.58299999999999996</v>
      </c>
      <c r="H14" s="764">
        <v>9.2270000000000003</v>
      </c>
      <c r="J14" s="757"/>
      <c r="K14" s="757"/>
      <c r="L14" s="757"/>
      <c r="M14" s="757"/>
    </row>
    <row r="15" spans="1:13">
      <c r="A15" s="792"/>
      <c r="B15" s="1576" t="s">
        <v>589</v>
      </c>
      <c r="C15" s="1576"/>
      <c r="D15" s="1533"/>
      <c r="E15" s="808">
        <v>884.63</v>
      </c>
      <c r="F15" s="762">
        <v>415.77699999999999</v>
      </c>
      <c r="G15" s="763">
        <v>40.555500000000002</v>
      </c>
      <c r="H15" s="764">
        <v>1340.9625000000001</v>
      </c>
      <c r="J15" s="757"/>
      <c r="K15" s="757"/>
      <c r="L15" s="757"/>
      <c r="M15" s="757"/>
    </row>
    <row r="16" spans="1:13">
      <c r="A16" s="792"/>
      <c r="B16" s="761"/>
      <c r="C16" s="1533" t="s">
        <v>590</v>
      </c>
      <c r="D16" s="1534"/>
      <c r="E16" s="808">
        <v>607.07500000000005</v>
      </c>
      <c r="F16" s="762">
        <v>241.625</v>
      </c>
      <c r="G16" s="763">
        <v>37.832999999999998</v>
      </c>
      <c r="H16" s="764">
        <v>886.53300000000002</v>
      </c>
      <c r="J16" s="757"/>
      <c r="K16" s="757"/>
      <c r="L16" s="757"/>
      <c r="M16" s="757"/>
    </row>
    <row r="17" spans="1:13">
      <c r="A17" s="792"/>
      <c r="B17" s="761"/>
      <c r="C17" s="1533" t="s">
        <v>591</v>
      </c>
      <c r="D17" s="1534"/>
      <c r="E17" s="808">
        <v>268.41800000000001</v>
      </c>
      <c r="F17" s="762">
        <v>154.16200000000001</v>
      </c>
      <c r="G17" s="763">
        <v>0.34250000000000003</v>
      </c>
      <c r="H17" s="764">
        <v>422.92250000000001</v>
      </c>
      <c r="J17" s="757"/>
      <c r="K17" s="757"/>
      <c r="L17" s="757"/>
      <c r="M17" s="757"/>
    </row>
    <row r="18" spans="1:13">
      <c r="A18" s="792"/>
      <c r="B18" s="761"/>
      <c r="C18" s="1533" t="s">
        <v>592</v>
      </c>
      <c r="D18" s="1534"/>
      <c r="E18" s="808">
        <v>8.0239999999999991</v>
      </c>
      <c r="F18" s="762">
        <v>0</v>
      </c>
      <c r="G18" s="763">
        <v>0</v>
      </c>
      <c r="H18" s="764">
        <v>8.0239999999999991</v>
      </c>
      <c r="J18" s="757"/>
      <c r="K18" s="757"/>
      <c r="L18" s="757"/>
      <c r="M18" s="757"/>
    </row>
    <row r="19" spans="1:13">
      <c r="A19" s="792"/>
      <c r="B19" s="761"/>
      <c r="C19" s="1533" t="s">
        <v>593</v>
      </c>
      <c r="D19" s="1534"/>
      <c r="E19" s="808">
        <v>0.60499999999999998</v>
      </c>
      <c r="F19" s="762">
        <v>5.0000000000000001E-3</v>
      </c>
      <c r="G19" s="763">
        <v>0</v>
      </c>
      <c r="H19" s="764">
        <v>0.61</v>
      </c>
      <c r="J19" s="757"/>
      <c r="K19" s="757"/>
      <c r="L19" s="757"/>
      <c r="M19" s="757"/>
    </row>
    <row r="20" spans="1:13">
      <c r="A20" s="792"/>
      <c r="B20" s="761"/>
      <c r="C20" s="1533" t="s">
        <v>594</v>
      </c>
      <c r="D20" s="1534"/>
      <c r="E20" s="808">
        <v>1E-3</v>
      </c>
      <c r="F20" s="762">
        <v>0</v>
      </c>
      <c r="G20" s="763">
        <v>0</v>
      </c>
      <c r="H20" s="764">
        <v>1E-3</v>
      </c>
      <c r="J20" s="757"/>
      <c r="K20" s="757"/>
      <c r="L20" s="757"/>
      <c r="M20" s="757"/>
    </row>
    <row r="21" spans="1:13" ht="14.25" customHeight="1">
      <c r="A21" s="792"/>
      <c r="B21" s="765"/>
      <c r="C21" s="1560" t="s">
        <v>595</v>
      </c>
      <c r="D21" s="1561"/>
      <c r="E21" s="808">
        <v>0.50700000000000001</v>
      </c>
      <c r="F21" s="762">
        <v>19.984999999999999</v>
      </c>
      <c r="G21" s="763">
        <v>2.38</v>
      </c>
      <c r="H21" s="764">
        <v>22.872</v>
      </c>
      <c r="J21" s="757"/>
      <c r="K21" s="757"/>
      <c r="L21" s="757"/>
      <c r="M21" s="757"/>
    </row>
    <row r="22" spans="1:13">
      <c r="A22" s="792"/>
      <c r="B22" s="1533" t="s">
        <v>596</v>
      </c>
      <c r="C22" s="1534"/>
      <c r="D22" s="1534"/>
      <c r="E22" s="808">
        <v>5772.8729999999996</v>
      </c>
      <c r="F22" s="762">
        <v>2046.43</v>
      </c>
      <c r="G22" s="763">
        <v>321.54005122999996</v>
      </c>
      <c r="H22" s="764">
        <v>8140.8430512300001</v>
      </c>
      <c r="J22" s="757"/>
      <c r="K22" s="757"/>
      <c r="L22" s="757"/>
      <c r="M22" s="757"/>
    </row>
    <row r="23" spans="1:13" ht="15" customHeight="1">
      <c r="A23" s="792"/>
      <c r="B23" s="761"/>
      <c r="C23" s="1590" t="s">
        <v>597</v>
      </c>
      <c r="D23" s="1591"/>
      <c r="E23" s="808">
        <v>14.863</v>
      </c>
      <c r="F23" s="762">
        <v>207.92500000000001</v>
      </c>
      <c r="G23" s="763">
        <v>3.101</v>
      </c>
      <c r="H23" s="764">
        <v>225.88900000000001</v>
      </c>
      <c r="J23" s="757"/>
      <c r="K23" s="757"/>
      <c r="L23" s="757"/>
      <c r="M23" s="757"/>
    </row>
    <row r="24" spans="1:13">
      <c r="A24" s="792"/>
      <c r="B24" s="761"/>
      <c r="C24" s="1533" t="s">
        <v>598</v>
      </c>
      <c r="D24" s="1534"/>
      <c r="E24" s="808">
        <v>5758.01</v>
      </c>
      <c r="F24" s="762">
        <v>1838.5050000000001</v>
      </c>
      <c r="G24" s="763">
        <v>318.43905122999996</v>
      </c>
      <c r="H24" s="764">
        <v>7914.95405123</v>
      </c>
      <c r="J24" s="757"/>
      <c r="K24" s="757"/>
      <c r="L24" s="757"/>
      <c r="M24" s="757"/>
    </row>
    <row r="25" spans="1:13">
      <c r="A25" s="792"/>
      <c r="B25" s="1533" t="s">
        <v>599</v>
      </c>
      <c r="C25" s="1534"/>
      <c r="D25" s="1534"/>
      <c r="E25" s="809">
        <v>74.745000000000005</v>
      </c>
      <c r="F25" s="766">
        <v>33.448999999999998</v>
      </c>
      <c r="G25" s="767">
        <v>0.27600000000000002</v>
      </c>
      <c r="H25" s="764">
        <v>108.47</v>
      </c>
      <c r="J25" s="757"/>
      <c r="K25" s="757"/>
      <c r="L25" s="757"/>
      <c r="M25" s="757"/>
    </row>
    <row r="26" spans="1:13" ht="15" customHeight="1">
      <c r="A26" s="792"/>
      <c r="B26" s="761"/>
      <c r="C26" s="1592" t="s">
        <v>600</v>
      </c>
      <c r="D26" s="1590"/>
      <c r="E26" s="808">
        <v>14.414</v>
      </c>
      <c r="F26" s="762">
        <v>30.51</v>
      </c>
      <c r="G26" s="763">
        <v>0</v>
      </c>
      <c r="H26" s="764">
        <v>44.923999999999999</v>
      </c>
      <c r="J26" s="757"/>
      <c r="K26" s="757"/>
      <c r="L26" s="757"/>
      <c r="M26" s="757"/>
    </row>
    <row r="27" spans="1:13" ht="15" customHeight="1">
      <c r="A27" s="792"/>
      <c r="B27" s="761"/>
      <c r="C27" s="1592" t="s">
        <v>660</v>
      </c>
      <c r="D27" s="1590"/>
      <c r="E27" s="808">
        <v>0</v>
      </c>
      <c r="F27" s="762">
        <v>7.3999999999999996E-2</v>
      </c>
      <c r="G27" s="763">
        <v>0</v>
      </c>
      <c r="H27" s="764">
        <v>7.3999999999999996E-2</v>
      </c>
      <c r="J27" s="757"/>
      <c r="K27" s="757"/>
      <c r="L27" s="757"/>
      <c r="M27" s="757"/>
    </row>
    <row r="28" spans="1:13" ht="15" customHeight="1">
      <c r="A28" s="792"/>
      <c r="B28" s="761"/>
      <c r="C28" s="1551" t="s">
        <v>601</v>
      </c>
      <c r="D28" s="1535"/>
      <c r="E28" s="808">
        <v>60.012999999999998</v>
      </c>
      <c r="F28" s="762">
        <v>1.8480000000000001</v>
      </c>
      <c r="G28" s="763">
        <v>0.26600000000000001</v>
      </c>
      <c r="H28" s="764">
        <v>62.127000000000002</v>
      </c>
      <c r="J28" s="757"/>
      <c r="K28" s="757"/>
      <c r="L28" s="757"/>
      <c r="M28" s="757"/>
    </row>
    <row r="29" spans="1:13" ht="15" customHeight="1">
      <c r="A29" s="802"/>
      <c r="B29" s="815"/>
      <c r="C29" s="1551" t="s">
        <v>535</v>
      </c>
      <c r="D29" s="1535"/>
      <c r="E29" s="810">
        <v>0.318</v>
      </c>
      <c r="F29" s="768">
        <v>1.0169999999999999</v>
      </c>
      <c r="G29" s="769">
        <v>0.01</v>
      </c>
      <c r="H29" s="770">
        <v>1.345</v>
      </c>
      <c r="J29" s="757"/>
      <c r="K29" s="757"/>
      <c r="L29" s="757"/>
      <c r="M29" s="757"/>
    </row>
    <row r="30" spans="1:13" ht="25.5" customHeight="1" thickBot="1">
      <c r="A30" s="794"/>
      <c r="B30" s="1583" t="s">
        <v>602</v>
      </c>
      <c r="C30" s="1584"/>
      <c r="D30" s="1584"/>
      <c r="E30" s="810">
        <v>594.06500000000005</v>
      </c>
      <c r="F30" s="768">
        <v>105.39100000000001</v>
      </c>
      <c r="G30" s="769">
        <v>23.181572499999994</v>
      </c>
      <c r="H30" s="770">
        <v>722.63757250000003</v>
      </c>
      <c r="J30" s="757"/>
      <c r="K30" s="757"/>
      <c r="L30" s="757"/>
      <c r="M30" s="757"/>
    </row>
    <row r="31" spans="1:13" ht="15" thickBot="1">
      <c r="A31" s="1585" t="s">
        <v>508</v>
      </c>
      <c r="B31" s="1586"/>
      <c r="C31" s="1586"/>
      <c r="D31" s="1587"/>
      <c r="E31" s="806">
        <v>-3533.2220000000002</v>
      </c>
      <c r="F31" s="754">
        <v>-1860.0429999999999</v>
      </c>
      <c r="G31" s="755">
        <v>-208.977</v>
      </c>
      <c r="H31" s="756">
        <v>-5602.2420000000002</v>
      </c>
      <c r="J31" s="757"/>
      <c r="K31" s="757"/>
      <c r="L31" s="757"/>
      <c r="M31" s="757"/>
    </row>
    <row r="32" spans="1:13">
      <c r="A32" s="795"/>
      <c r="B32" s="1578" t="s">
        <v>603</v>
      </c>
      <c r="C32" s="1578"/>
      <c r="D32" s="1579"/>
      <c r="E32" s="807">
        <v>-330.85</v>
      </c>
      <c r="F32" s="758">
        <v>-214.08099999999999</v>
      </c>
      <c r="G32" s="759">
        <v>-17.66</v>
      </c>
      <c r="H32" s="760">
        <v>-562.59100000000001</v>
      </c>
      <c r="J32" s="757"/>
      <c r="K32" s="757"/>
      <c r="L32" s="757"/>
      <c r="M32" s="757"/>
    </row>
    <row r="33" spans="1:29">
      <c r="A33" s="792"/>
      <c r="B33" s="761"/>
      <c r="C33" s="1576" t="s">
        <v>604</v>
      </c>
      <c r="D33" s="1533"/>
      <c r="E33" s="808">
        <v>-326.12400000000002</v>
      </c>
      <c r="F33" s="762">
        <v>-203.82400000000001</v>
      </c>
      <c r="G33" s="763">
        <v>-17.649000000000001</v>
      </c>
      <c r="H33" s="764">
        <v>-547.59699999999998</v>
      </c>
      <c r="J33" s="757"/>
      <c r="K33" s="757"/>
      <c r="L33" s="757"/>
      <c r="M33" s="757"/>
    </row>
    <row r="34" spans="1:29">
      <c r="A34" s="792"/>
      <c r="B34" s="761"/>
      <c r="C34" s="1576" t="s">
        <v>605</v>
      </c>
      <c r="D34" s="1533"/>
      <c r="E34" s="808">
        <v>-4.726</v>
      </c>
      <c r="F34" s="762">
        <v>-10.257</v>
      </c>
      <c r="G34" s="763">
        <v>-1.0999999999999999E-2</v>
      </c>
      <c r="H34" s="764">
        <v>-14.994</v>
      </c>
      <c r="J34" s="757"/>
      <c r="K34" s="757"/>
      <c r="L34" s="757"/>
      <c r="M34" s="757"/>
    </row>
    <row r="35" spans="1:29">
      <c r="A35" s="792"/>
      <c r="B35" s="1576" t="s">
        <v>606</v>
      </c>
      <c r="C35" s="1576"/>
      <c r="D35" s="1533"/>
      <c r="E35" s="808">
        <v>-18.003</v>
      </c>
      <c r="F35" s="762">
        <v>-14.381</v>
      </c>
      <c r="G35" s="762">
        <v>-0.25800000000000001</v>
      </c>
      <c r="H35" s="822">
        <v>-32.642000000000003</v>
      </c>
      <c r="J35" s="757"/>
      <c r="K35" s="757"/>
      <c r="L35" s="757"/>
      <c r="M35" s="757"/>
    </row>
    <row r="36" spans="1:29">
      <c r="A36" s="792"/>
      <c r="B36" s="761"/>
      <c r="C36" s="1533" t="s">
        <v>648</v>
      </c>
      <c r="D36" s="1534"/>
      <c r="E36" s="808">
        <v>-17.988</v>
      </c>
      <c r="F36" s="762">
        <v>-14.375</v>
      </c>
      <c r="G36" s="763">
        <v>-0.25800000000000001</v>
      </c>
      <c r="H36" s="822">
        <v>-32.621000000000002</v>
      </c>
      <c r="J36" s="757"/>
      <c r="K36" s="757"/>
      <c r="L36" s="757"/>
      <c r="M36" s="757"/>
    </row>
    <row r="37" spans="1:29">
      <c r="A37" s="792"/>
      <c r="B37" s="761"/>
      <c r="C37" s="1533" t="s">
        <v>649</v>
      </c>
      <c r="D37" s="1534"/>
      <c r="E37" s="809">
        <v>-1.4999999999999999E-2</v>
      </c>
      <c r="F37" s="766">
        <v>-6.0000000000000001E-3</v>
      </c>
      <c r="G37" s="767">
        <v>0</v>
      </c>
      <c r="H37" s="822">
        <v>-2.1000000000000001E-2</v>
      </c>
      <c r="J37" s="757"/>
      <c r="K37" s="757"/>
      <c r="L37" s="757"/>
      <c r="M37" s="757"/>
    </row>
    <row r="38" spans="1:29" ht="30" customHeight="1">
      <c r="A38" s="793"/>
      <c r="B38" s="1551" t="s">
        <v>652</v>
      </c>
      <c r="C38" s="1551"/>
      <c r="D38" s="1535"/>
      <c r="E38" s="809">
        <v>-30.15</v>
      </c>
      <c r="F38" s="766">
        <v>-19.198</v>
      </c>
      <c r="G38" s="767">
        <v>-2.2410000000000001</v>
      </c>
      <c r="H38" s="822">
        <v>-51.588999999999999</v>
      </c>
      <c r="J38" s="757"/>
      <c r="K38" s="757"/>
      <c r="L38" s="757"/>
      <c r="M38" s="757"/>
    </row>
    <row r="39" spans="1:29">
      <c r="A39" s="792"/>
      <c r="B39" s="1576" t="s">
        <v>609</v>
      </c>
      <c r="C39" s="1576"/>
      <c r="D39" s="1533"/>
      <c r="E39" s="809">
        <v>-455.53800000000001</v>
      </c>
      <c r="F39" s="766">
        <v>-265.76900000000001</v>
      </c>
      <c r="G39" s="767">
        <v>-67.992999999999995</v>
      </c>
      <c r="H39" s="822">
        <v>-789.3</v>
      </c>
      <c r="J39" s="757"/>
      <c r="K39" s="757"/>
      <c r="L39" s="757"/>
      <c r="M39" s="757"/>
    </row>
    <row r="40" spans="1:29">
      <c r="A40" s="792"/>
      <c r="B40" s="761"/>
      <c r="C40" s="1533" t="s">
        <v>610</v>
      </c>
      <c r="D40" s="1534"/>
      <c r="E40" s="809">
        <v>-0.88500000000000001</v>
      </c>
      <c r="F40" s="766">
        <v>-7.6999999999999999E-2</v>
      </c>
      <c r="G40" s="767">
        <v>-0.03</v>
      </c>
      <c r="H40" s="822">
        <v>-0.99199999999999999</v>
      </c>
      <c r="J40" s="757"/>
      <c r="K40" s="757"/>
      <c r="L40" s="757"/>
      <c r="M40" s="757"/>
    </row>
    <row r="41" spans="1:29">
      <c r="A41" s="792"/>
      <c r="B41" s="761"/>
      <c r="C41" s="1533" t="s">
        <v>611</v>
      </c>
      <c r="D41" s="1534"/>
      <c r="E41" s="820">
        <v>-341.53199999999998</v>
      </c>
      <c r="F41" s="821">
        <v>-64.947999999999993</v>
      </c>
      <c r="G41" s="821">
        <v>-10.257</v>
      </c>
      <c r="H41" s="822">
        <v>-416.73700000000002</v>
      </c>
      <c r="J41" s="757"/>
      <c r="K41" s="757"/>
      <c r="L41" s="757"/>
      <c r="M41" s="757"/>
    </row>
    <row r="42" spans="1:29">
      <c r="A42" s="792"/>
      <c r="B42" s="761"/>
      <c r="C42" s="1533" t="s">
        <v>612</v>
      </c>
      <c r="D42" s="1534"/>
      <c r="E42" s="809">
        <v>-1.335</v>
      </c>
      <c r="F42" s="766">
        <v>-1.788</v>
      </c>
      <c r="G42" s="767">
        <v>-0.34200000000000003</v>
      </c>
      <c r="H42" s="822">
        <v>-3.4649999999999999</v>
      </c>
      <c r="J42" s="757"/>
      <c r="K42" s="757"/>
      <c r="L42" s="757"/>
      <c r="M42" s="757"/>
    </row>
    <row r="43" spans="1:29">
      <c r="A43" s="792"/>
      <c r="B43" s="761"/>
      <c r="C43" s="1533" t="s">
        <v>613</v>
      </c>
      <c r="D43" s="1534"/>
      <c r="E43" s="809">
        <v>-52.887999999999998</v>
      </c>
      <c r="F43" s="766">
        <v>-78.433999999999997</v>
      </c>
      <c r="G43" s="767">
        <v>-11.188000000000001</v>
      </c>
      <c r="H43" s="822">
        <v>-142.51</v>
      </c>
      <c r="J43" s="757"/>
      <c r="K43" s="757"/>
      <c r="L43" s="757"/>
      <c r="M43" s="757"/>
    </row>
    <row r="44" spans="1:29">
      <c r="A44" s="792"/>
      <c r="B44" s="761"/>
      <c r="C44" s="1533" t="s">
        <v>614</v>
      </c>
      <c r="D44" s="1534"/>
      <c r="E44" s="809">
        <v>-45.476999999999997</v>
      </c>
      <c r="F44" s="766">
        <v>-68.381</v>
      </c>
      <c r="G44" s="767">
        <v>-16.986999999999998</v>
      </c>
      <c r="H44" s="822">
        <v>-130.845</v>
      </c>
      <c r="J44" s="757"/>
      <c r="K44" s="757"/>
      <c r="L44" s="757"/>
      <c r="M44" s="757"/>
    </row>
    <row r="45" spans="1:29" ht="14.25" customHeight="1">
      <c r="A45" s="792"/>
      <c r="B45" s="761"/>
      <c r="C45" s="1533" t="s">
        <v>615</v>
      </c>
      <c r="D45" s="1534"/>
      <c r="E45" s="809">
        <v>-13.420999999999999</v>
      </c>
      <c r="F45" s="766">
        <v>-52.140999999999998</v>
      </c>
      <c r="G45" s="767">
        <v>-29.189</v>
      </c>
      <c r="H45" s="822">
        <v>-94.751000000000005</v>
      </c>
      <c r="J45" s="757"/>
      <c r="K45" s="757"/>
      <c r="L45" s="757"/>
      <c r="M45" s="757"/>
    </row>
    <row r="46" spans="1:29">
      <c r="A46" s="792"/>
      <c r="B46" s="1576" t="s">
        <v>442</v>
      </c>
      <c r="C46" s="1576"/>
      <c r="D46" s="1533"/>
      <c r="E46" s="809">
        <v>-2311.6170000000002</v>
      </c>
      <c r="F46" s="766">
        <v>-929.17100000000005</v>
      </c>
      <c r="G46" s="767">
        <v>-108.279</v>
      </c>
      <c r="H46" s="822">
        <v>-3349.067</v>
      </c>
      <c r="J46" s="757"/>
      <c r="K46" s="757"/>
      <c r="L46" s="757"/>
      <c r="M46" s="757"/>
    </row>
    <row r="47" spans="1:29">
      <c r="A47" s="792"/>
      <c r="B47" s="761"/>
      <c r="C47" s="1580" t="s">
        <v>616</v>
      </c>
      <c r="D47" s="1581"/>
      <c r="E47" s="809">
        <v>-0.995</v>
      </c>
      <c r="F47" s="766">
        <v>-0.622</v>
      </c>
      <c r="G47" s="767">
        <v>-9.8000000000000004E-2</v>
      </c>
      <c r="H47" s="822">
        <v>-1.7150000000000001</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c r="A48" s="792"/>
      <c r="B48" s="761"/>
      <c r="C48" s="1533" t="s">
        <v>617</v>
      </c>
      <c r="D48" s="1534"/>
      <c r="E48" s="809">
        <v>-2310.6219999999998</v>
      </c>
      <c r="F48" s="766">
        <v>-928.54899999999998</v>
      </c>
      <c r="G48" s="767">
        <v>-108.181</v>
      </c>
      <c r="H48" s="822">
        <v>-3347.3519999999999</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1576" t="s">
        <v>618</v>
      </c>
      <c r="C49" s="1576"/>
      <c r="D49" s="1533"/>
      <c r="E49" s="809">
        <v>-387.06400000000002</v>
      </c>
      <c r="F49" s="766">
        <v>-417.44299999999998</v>
      </c>
      <c r="G49" s="767">
        <v>-12.545999999999999</v>
      </c>
      <c r="H49" s="822">
        <v>-817.053</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ht="14.25" customHeight="1">
      <c r="A50" s="792"/>
      <c r="B50" s="761"/>
      <c r="C50" s="1573" t="s">
        <v>619</v>
      </c>
      <c r="D50" s="1582"/>
      <c r="E50" s="809">
        <v>-15.063000000000001</v>
      </c>
      <c r="F50" s="766">
        <v>-47.484000000000002</v>
      </c>
      <c r="G50" s="767">
        <v>-3.4809999999999999</v>
      </c>
      <c r="H50" s="822">
        <v>-66.028000000000006</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c r="A51" s="792"/>
      <c r="B51" s="761"/>
      <c r="C51" s="1573" t="s">
        <v>650</v>
      </c>
      <c r="D51" s="1582"/>
      <c r="E51" s="809">
        <v>-1.04</v>
      </c>
      <c r="F51" s="766">
        <v>-0.13100000000000001</v>
      </c>
      <c r="G51" s="767">
        <v>-3.0000000000000001E-3</v>
      </c>
      <c r="H51" s="822">
        <v>-1.1739999999999999</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c r="A52" s="792"/>
      <c r="B52" s="761"/>
      <c r="C52" s="1535" t="s">
        <v>651</v>
      </c>
      <c r="D52" s="1609"/>
      <c r="E52" s="809">
        <v>-1.7000000000000001E-2</v>
      </c>
      <c r="F52" s="766">
        <v>-0.27400000000000002</v>
      </c>
      <c r="G52" s="767">
        <v>0</v>
      </c>
      <c r="H52" s="822">
        <v>-0.29099999999999998</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4.25" customHeight="1">
      <c r="A53" s="792"/>
      <c r="B53" s="761"/>
      <c r="C53" s="1533" t="s">
        <v>620</v>
      </c>
      <c r="D53" s="1534"/>
      <c r="E53" s="808">
        <v>-334.976</v>
      </c>
      <c r="F53" s="762">
        <v>-357.786</v>
      </c>
      <c r="G53" s="763">
        <v>-6.859</v>
      </c>
      <c r="H53" s="764">
        <v>-699.62099999999998</v>
      </c>
      <c r="I53" s="749"/>
      <c r="J53" s="757"/>
      <c r="K53" s="757"/>
      <c r="L53" s="757"/>
      <c r="M53" s="757"/>
      <c r="N53" s="749"/>
      <c r="O53" s="749"/>
      <c r="P53" s="749"/>
      <c r="Q53" s="749"/>
      <c r="R53" s="749"/>
      <c r="S53" s="749"/>
      <c r="T53" s="749"/>
      <c r="U53" s="749"/>
      <c r="V53" s="749"/>
      <c r="W53" s="749"/>
      <c r="X53" s="749"/>
      <c r="Y53" s="749"/>
      <c r="Z53" s="749"/>
      <c r="AA53" s="749"/>
      <c r="AB53" s="749"/>
      <c r="AC53" s="749"/>
    </row>
    <row r="54" spans="1:29" ht="15" thickBot="1">
      <c r="A54" s="792"/>
      <c r="B54" s="761"/>
      <c r="C54" s="1573" t="s">
        <v>621</v>
      </c>
      <c r="D54" s="1582"/>
      <c r="E54" s="810">
        <v>-35.968000000000004</v>
      </c>
      <c r="F54" s="768">
        <v>-11.768000000000001</v>
      </c>
      <c r="G54" s="769">
        <v>-2.2029999999999998</v>
      </c>
      <c r="H54" s="770">
        <v>-49.939</v>
      </c>
      <c r="I54" s="749"/>
      <c r="J54" s="757"/>
      <c r="K54" s="757"/>
      <c r="L54" s="757"/>
      <c r="M54" s="757"/>
      <c r="N54" s="749"/>
      <c r="O54" s="749"/>
      <c r="P54" s="749"/>
      <c r="Q54" s="749"/>
      <c r="R54" s="749"/>
      <c r="S54" s="749"/>
      <c r="T54" s="749"/>
      <c r="U54" s="749"/>
      <c r="V54" s="749"/>
      <c r="W54" s="749"/>
      <c r="X54" s="749"/>
      <c r="Y54" s="749"/>
      <c r="Z54" s="749"/>
      <c r="AA54" s="749"/>
      <c r="AB54" s="749"/>
      <c r="AC54" s="749"/>
    </row>
    <row r="55" spans="1:29" ht="15" thickBot="1">
      <c r="A55" s="1574" t="s">
        <v>622</v>
      </c>
      <c r="B55" s="1542"/>
      <c r="C55" s="1542"/>
      <c r="D55" s="1543"/>
      <c r="E55" s="806">
        <v>9973.1059999999998</v>
      </c>
      <c r="F55" s="806">
        <v>3775.453</v>
      </c>
      <c r="G55" s="806">
        <v>603.23531848999994</v>
      </c>
      <c r="H55" s="806">
        <v>14351.79431849</v>
      </c>
      <c r="I55" s="774"/>
      <c r="J55" s="757"/>
      <c r="K55" s="757"/>
      <c r="L55" s="757"/>
      <c r="M55" s="757"/>
      <c r="N55" s="322"/>
      <c r="O55" s="322"/>
      <c r="P55" s="322"/>
      <c r="Q55" s="322"/>
      <c r="R55" s="322"/>
      <c r="S55" s="322"/>
      <c r="T55" s="322"/>
      <c r="U55" s="322"/>
      <c r="V55" s="322"/>
      <c r="W55" s="322"/>
      <c r="X55" s="322"/>
      <c r="Y55" s="322"/>
      <c r="Z55" s="322"/>
      <c r="AA55" s="322"/>
      <c r="AB55" s="322"/>
      <c r="AC55" s="322"/>
    </row>
    <row r="56" spans="1:29" ht="15" thickBot="1">
      <c r="A56" s="797" t="s">
        <v>623</v>
      </c>
      <c r="B56" s="775"/>
      <c r="C56" s="775"/>
      <c r="D56" s="776"/>
      <c r="E56" s="806">
        <v>3002.3319999999999</v>
      </c>
      <c r="F56" s="754">
        <v>1015.915</v>
      </c>
      <c r="G56" s="755">
        <v>215.79400446999998</v>
      </c>
      <c r="H56" s="756">
        <v>4234.0410044700002</v>
      </c>
      <c r="I56" s="322"/>
      <c r="J56" s="757"/>
      <c r="K56" s="757"/>
      <c r="L56" s="757"/>
      <c r="M56" s="757"/>
      <c r="N56" s="322"/>
      <c r="O56" s="322"/>
      <c r="P56" s="322"/>
      <c r="Q56" s="322"/>
      <c r="R56" s="322"/>
      <c r="S56" s="322"/>
      <c r="T56" s="322"/>
      <c r="U56" s="322"/>
      <c r="V56" s="322"/>
      <c r="W56" s="322"/>
      <c r="X56" s="322"/>
      <c r="Y56" s="322"/>
      <c r="Z56" s="322"/>
      <c r="AA56" s="322"/>
      <c r="AB56" s="322"/>
      <c r="AC56" s="322"/>
    </row>
    <row r="57" spans="1:29">
      <c r="A57" s="798"/>
      <c r="B57" s="1578" t="s">
        <v>453</v>
      </c>
      <c r="C57" s="1578"/>
      <c r="D57" s="1579"/>
      <c r="E57" s="807">
        <v>3825.4760000000001</v>
      </c>
      <c r="F57" s="758">
        <v>1592.1289999999999</v>
      </c>
      <c r="G57" s="759">
        <v>290.96000447</v>
      </c>
      <c r="H57" s="760">
        <v>5708.5650044699996</v>
      </c>
      <c r="I57" s="749"/>
      <c r="J57" s="757"/>
      <c r="K57" s="757"/>
      <c r="L57" s="757"/>
      <c r="M57" s="757"/>
      <c r="N57" s="749"/>
      <c r="O57" s="749"/>
      <c r="P57" s="749"/>
      <c r="Q57" s="749"/>
      <c r="R57" s="749"/>
      <c r="S57" s="749"/>
      <c r="T57" s="749"/>
      <c r="U57" s="749"/>
      <c r="V57" s="749"/>
      <c r="W57" s="749"/>
      <c r="X57" s="749"/>
      <c r="Y57" s="749"/>
      <c r="Z57" s="749"/>
      <c r="AA57" s="749"/>
      <c r="AB57" s="749"/>
      <c r="AC57" s="749"/>
    </row>
    <row r="58" spans="1:29" ht="15" thickBot="1">
      <c r="A58" s="799"/>
      <c r="B58" s="1572" t="s">
        <v>454</v>
      </c>
      <c r="C58" s="1572"/>
      <c r="D58" s="1573"/>
      <c r="E58" s="810">
        <v>-823.14400000000001</v>
      </c>
      <c r="F58" s="768">
        <v>-576.21400000000006</v>
      </c>
      <c r="G58" s="769">
        <v>-75.165999999999997</v>
      </c>
      <c r="H58" s="770">
        <v>-1474.5239999999999</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thickBot="1">
      <c r="A59" s="1574" t="s">
        <v>624</v>
      </c>
      <c r="B59" s="1542"/>
      <c r="C59" s="1542"/>
      <c r="D59" s="1543"/>
      <c r="E59" s="806">
        <v>15.686999999999999</v>
      </c>
      <c r="F59" s="754">
        <v>-13.298999999999999</v>
      </c>
      <c r="G59" s="755">
        <v>-8.0000000000000002E-3</v>
      </c>
      <c r="H59" s="756">
        <v>2.38</v>
      </c>
      <c r="I59" s="322"/>
      <c r="J59" s="757"/>
      <c r="K59" s="757"/>
      <c r="L59" s="757"/>
      <c r="M59" s="757"/>
      <c r="N59" s="322"/>
      <c r="O59" s="322"/>
      <c r="P59" s="322"/>
      <c r="Q59" s="322"/>
      <c r="R59" s="322"/>
      <c r="S59" s="322"/>
      <c r="T59" s="322"/>
      <c r="U59" s="322"/>
      <c r="V59" s="322"/>
      <c r="W59" s="322"/>
      <c r="X59" s="322"/>
      <c r="Y59" s="322"/>
      <c r="Z59" s="322"/>
      <c r="AA59" s="322"/>
      <c r="AB59" s="322"/>
      <c r="AC59" s="322"/>
    </row>
    <row r="60" spans="1:29" ht="15" customHeight="1">
      <c r="A60" s="800"/>
      <c r="B60" s="1575" t="s">
        <v>625</v>
      </c>
      <c r="C60" s="1575"/>
      <c r="D60" s="1549"/>
      <c r="E60" s="807">
        <v>16.059000000000001</v>
      </c>
      <c r="F60" s="758">
        <v>-0.92600000000000005</v>
      </c>
      <c r="G60" s="759">
        <v>-0.30199999999999999</v>
      </c>
      <c r="H60" s="830">
        <v>14.831</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800"/>
      <c r="B61" s="819"/>
      <c r="C61" s="1576" t="s">
        <v>626</v>
      </c>
      <c r="D61" s="1533"/>
      <c r="E61" s="823">
        <v>7.0000000000000001E-3</v>
      </c>
      <c r="F61" s="824">
        <v>2.8000000000000001E-2</v>
      </c>
      <c r="G61" s="825">
        <v>7.0000000000000001E-3</v>
      </c>
      <c r="H61" s="830">
        <v>4.2000000000000003E-2</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c r="A62" s="798"/>
      <c r="B62" s="761"/>
      <c r="C62" s="1576" t="s">
        <v>627</v>
      </c>
      <c r="D62" s="1533"/>
      <c r="E62" s="809">
        <v>16.052</v>
      </c>
      <c r="F62" s="766">
        <v>-0.95399999999999996</v>
      </c>
      <c r="G62" s="767">
        <v>-0.309</v>
      </c>
      <c r="H62" s="822">
        <v>14.789</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15" customHeight="1">
      <c r="A63" s="798"/>
      <c r="B63" s="1551" t="s">
        <v>628</v>
      </c>
      <c r="C63" s="1551"/>
      <c r="D63" s="1535"/>
      <c r="E63" s="809">
        <v>-6.0019999999999998</v>
      </c>
      <c r="F63" s="766">
        <v>-13.241</v>
      </c>
      <c r="G63" s="826">
        <v>0</v>
      </c>
      <c r="H63" s="822">
        <v>-19.242999999999999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27.75" customHeight="1">
      <c r="A64" s="792"/>
      <c r="B64" s="761"/>
      <c r="C64" s="1535" t="s">
        <v>629</v>
      </c>
      <c r="D64" s="1536"/>
      <c r="E64" s="809">
        <v>-6.0019999999999998</v>
      </c>
      <c r="F64" s="766">
        <v>0</v>
      </c>
      <c r="G64" s="767">
        <v>0</v>
      </c>
      <c r="H64" s="822">
        <v>-6.0019999999999998</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27" customHeight="1">
      <c r="A65" s="792"/>
      <c r="B65" s="761"/>
      <c r="C65" s="1535" t="s">
        <v>630</v>
      </c>
      <c r="D65" s="1536"/>
      <c r="E65" s="809">
        <v>0</v>
      </c>
      <c r="F65" s="766">
        <v>-13.241</v>
      </c>
      <c r="G65" s="767">
        <v>0</v>
      </c>
      <c r="H65" s="822">
        <v>-13.241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15" customHeight="1">
      <c r="A66" s="792"/>
      <c r="B66" s="1551" t="s">
        <v>462</v>
      </c>
      <c r="C66" s="1551"/>
      <c r="D66" s="1535"/>
      <c r="E66" s="808">
        <v>2.7189999999999999</v>
      </c>
      <c r="F66" s="762">
        <v>0.68799999999999994</v>
      </c>
      <c r="G66" s="762">
        <v>0.29399999999999998</v>
      </c>
      <c r="H66" s="764">
        <v>3.7010000000000001</v>
      </c>
      <c r="I66" s="749"/>
      <c r="J66" s="757"/>
      <c r="K66" s="757"/>
      <c r="L66" s="757"/>
      <c r="M66" s="757"/>
      <c r="N66" s="749"/>
      <c r="O66" s="749"/>
      <c r="P66" s="749"/>
      <c r="Q66" s="749"/>
      <c r="R66" s="749"/>
      <c r="S66" s="749"/>
      <c r="T66" s="749"/>
      <c r="U66" s="749"/>
      <c r="V66" s="749"/>
      <c r="W66" s="749"/>
      <c r="X66" s="749"/>
      <c r="Y66" s="749"/>
      <c r="Z66" s="749"/>
      <c r="AA66" s="749"/>
      <c r="AB66" s="749"/>
      <c r="AC66" s="749"/>
    </row>
    <row r="67" spans="1:29" ht="15" thickBot="1">
      <c r="A67" s="792"/>
      <c r="B67" s="1551" t="s">
        <v>653</v>
      </c>
      <c r="C67" s="1551"/>
      <c r="D67" s="1535"/>
      <c r="E67" s="827">
        <v>2.911</v>
      </c>
      <c r="F67" s="828">
        <v>0.18</v>
      </c>
      <c r="G67" s="829">
        <v>0</v>
      </c>
      <c r="H67" s="831">
        <v>3.0910000000000002</v>
      </c>
      <c r="I67" s="749"/>
      <c r="J67" s="757"/>
      <c r="K67" s="757"/>
      <c r="L67" s="757"/>
      <c r="M67" s="757"/>
      <c r="N67" s="749"/>
      <c r="O67" s="749"/>
      <c r="P67" s="749"/>
      <c r="Q67" s="749"/>
      <c r="R67" s="749"/>
      <c r="S67" s="749"/>
      <c r="T67" s="749"/>
      <c r="U67" s="749"/>
      <c r="V67" s="749"/>
      <c r="W67" s="749"/>
      <c r="X67" s="749"/>
      <c r="Y67" s="749"/>
      <c r="Z67" s="749"/>
      <c r="AA67" s="749"/>
      <c r="AB67" s="749"/>
      <c r="AC67" s="749"/>
    </row>
    <row r="68" spans="1:29" ht="27.75" customHeight="1" thickBot="1">
      <c r="A68" s="1570" t="s">
        <v>643</v>
      </c>
      <c r="B68" s="1571"/>
      <c r="C68" s="1571"/>
      <c r="D68" s="1571"/>
      <c r="E68" s="806">
        <v>-0.56100000000000005</v>
      </c>
      <c r="F68" s="754">
        <v>0</v>
      </c>
      <c r="G68" s="755">
        <v>0</v>
      </c>
      <c r="H68" s="756">
        <v>-0.56100000000000005</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27.75" customHeight="1">
      <c r="A69" s="800"/>
      <c r="B69" s="1575" t="s">
        <v>654</v>
      </c>
      <c r="C69" s="1575"/>
      <c r="D69" s="1549"/>
      <c r="E69" s="807">
        <v>-0.56100000000000005</v>
      </c>
      <c r="F69" s="758">
        <v>0</v>
      </c>
      <c r="G69" s="759">
        <v>0</v>
      </c>
      <c r="H69" s="830">
        <v>-0.56100000000000005</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ht="27.75" customHeight="1" thickBot="1">
      <c r="A70" s="792"/>
      <c r="B70" s="761"/>
      <c r="C70" s="1535" t="s">
        <v>655</v>
      </c>
      <c r="D70" s="1536"/>
      <c r="E70" s="812">
        <v>-0.56100000000000005</v>
      </c>
      <c r="F70" s="781">
        <v>0</v>
      </c>
      <c r="G70" s="782">
        <v>0</v>
      </c>
      <c r="H70" s="831">
        <v>-0.56100000000000005</v>
      </c>
      <c r="I70" s="322"/>
      <c r="J70" s="757"/>
      <c r="K70" s="757"/>
      <c r="L70" s="757"/>
      <c r="M70" s="757"/>
      <c r="N70" s="322"/>
      <c r="O70" s="322"/>
      <c r="P70" s="322"/>
      <c r="Q70" s="322"/>
      <c r="R70" s="322"/>
      <c r="S70" s="322"/>
      <c r="T70" s="322"/>
      <c r="U70" s="322"/>
      <c r="V70" s="322"/>
      <c r="W70" s="322"/>
      <c r="X70" s="322"/>
      <c r="Y70" s="322"/>
      <c r="Z70" s="322"/>
      <c r="AA70" s="322"/>
      <c r="AB70" s="322"/>
      <c r="AC70" s="322"/>
    </row>
    <row r="71" spans="1:29" ht="15.75" customHeight="1" thickBot="1">
      <c r="A71" s="1570" t="s">
        <v>644</v>
      </c>
      <c r="B71" s="1571"/>
      <c r="C71" s="1571"/>
      <c r="D71" s="1571"/>
      <c r="E71" s="806">
        <v>477.40699999999998</v>
      </c>
      <c r="F71" s="754">
        <v>195.625</v>
      </c>
      <c r="G71" s="755">
        <v>50.371316099999895</v>
      </c>
      <c r="H71" s="756">
        <v>723.40331609999998</v>
      </c>
      <c r="I71" s="322"/>
      <c r="J71" s="757"/>
      <c r="K71" s="757"/>
      <c r="L71" s="757"/>
      <c r="M71" s="757"/>
      <c r="N71" s="322"/>
      <c r="O71" s="322"/>
      <c r="P71" s="322"/>
      <c r="Q71" s="322"/>
      <c r="R71" s="322"/>
      <c r="S71" s="322"/>
      <c r="T71" s="322"/>
      <c r="U71" s="322"/>
      <c r="V71" s="322"/>
      <c r="W71" s="322"/>
      <c r="X71" s="322"/>
      <c r="Y71" s="322"/>
      <c r="Z71" s="322"/>
      <c r="AA71" s="322"/>
      <c r="AB71" s="322"/>
      <c r="AC71" s="322"/>
    </row>
    <row r="72" spans="1:29">
      <c r="A72" s="801"/>
      <c r="B72" s="1558" t="s">
        <v>640</v>
      </c>
      <c r="C72" s="1559"/>
      <c r="D72" s="1559"/>
      <c r="E72" s="807">
        <v>545.78200000000004</v>
      </c>
      <c r="F72" s="758">
        <v>211.52699999999999</v>
      </c>
      <c r="G72" s="759">
        <v>44.702103539999996</v>
      </c>
      <c r="H72" s="760">
        <v>802.01110354000002</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c r="A73" s="792"/>
      <c r="B73" s="1560" t="s">
        <v>641</v>
      </c>
      <c r="C73" s="1561"/>
      <c r="D73" s="1561"/>
      <c r="E73" s="808">
        <v>-114.69799999999999</v>
      </c>
      <c r="F73" s="762">
        <v>-72.534999999999997</v>
      </c>
      <c r="G73" s="763">
        <v>5.2852125599998985</v>
      </c>
      <c r="H73" s="764">
        <v>-181.9477874400001</v>
      </c>
      <c r="I73" s="749"/>
      <c r="J73" s="757"/>
      <c r="K73" s="757"/>
      <c r="L73" s="757"/>
      <c r="M73" s="757"/>
      <c r="N73" s="749"/>
      <c r="O73" s="749"/>
      <c r="P73" s="749"/>
      <c r="Q73" s="749"/>
      <c r="R73" s="749"/>
      <c r="S73" s="749"/>
      <c r="T73" s="749"/>
      <c r="U73" s="749"/>
      <c r="V73" s="749"/>
      <c r="W73" s="749"/>
      <c r="X73" s="749"/>
      <c r="Y73" s="749"/>
      <c r="Z73" s="749"/>
      <c r="AA73" s="749"/>
      <c r="AB73" s="749"/>
      <c r="AC73" s="749"/>
    </row>
    <row r="74" spans="1:29" ht="15" thickBot="1">
      <c r="A74" s="802"/>
      <c r="B74" s="1562" t="s">
        <v>642</v>
      </c>
      <c r="C74" s="1563"/>
      <c r="D74" s="1563"/>
      <c r="E74" s="810">
        <v>46.323</v>
      </c>
      <c r="F74" s="768">
        <v>56.633000000000003</v>
      </c>
      <c r="G74" s="769">
        <v>0.38400000000000001</v>
      </c>
      <c r="H74" s="770">
        <v>103.34</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thickBot="1">
      <c r="A75" s="1564" t="s">
        <v>469</v>
      </c>
      <c r="B75" s="1565"/>
      <c r="C75" s="1565"/>
      <c r="D75" s="1565"/>
      <c r="E75" s="806">
        <v>1136.777</v>
      </c>
      <c r="F75" s="754">
        <v>832.16099999999994</v>
      </c>
      <c r="G75" s="755">
        <v>119.11171072</v>
      </c>
      <c r="H75" s="756">
        <v>2088.0497107199999</v>
      </c>
      <c r="I75" s="322"/>
      <c r="J75" s="757"/>
      <c r="K75" s="757"/>
      <c r="L75" s="757"/>
      <c r="M75" s="757"/>
      <c r="N75" s="322"/>
      <c r="O75" s="322"/>
      <c r="P75" s="322"/>
      <c r="Q75" s="322"/>
      <c r="R75" s="322"/>
      <c r="S75" s="322"/>
      <c r="T75" s="322"/>
      <c r="U75" s="322"/>
      <c r="V75" s="322"/>
      <c r="W75" s="322"/>
      <c r="X75" s="322"/>
      <c r="Y75" s="322"/>
      <c r="Z75" s="322"/>
      <c r="AA75" s="322"/>
      <c r="AB75" s="322"/>
      <c r="AC75" s="322"/>
    </row>
    <row r="76" spans="1:29" ht="15" customHeight="1">
      <c r="A76" s="795"/>
      <c r="B76" s="1549" t="s">
        <v>470</v>
      </c>
      <c r="C76" s="1550"/>
      <c r="D76" s="1604"/>
      <c r="E76" s="807">
        <v>82.372</v>
      </c>
      <c r="F76" s="758">
        <v>17.533000000000001</v>
      </c>
      <c r="G76" s="759">
        <v>6.7229999999999999</v>
      </c>
      <c r="H76" s="760">
        <v>106.628</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551" t="s">
        <v>471</v>
      </c>
      <c r="C77" s="1551"/>
      <c r="D77" s="1551"/>
      <c r="E77" s="808">
        <v>3.4089999999999998</v>
      </c>
      <c r="F77" s="762">
        <v>7.2539999999999996</v>
      </c>
      <c r="G77" s="763">
        <v>0.22</v>
      </c>
      <c r="H77" s="764">
        <v>10.882999999999999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576" t="s">
        <v>645</v>
      </c>
      <c r="C78" s="1576"/>
      <c r="D78" s="1576"/>
      <c r="E78" s="808">
        <v>167.892</v>
      </c>
      <c r="F78" s="762">
        <v>335.06200000000001</v>
      </c>
      <c r="G78" s="763">
        <v>64.960999999999999</v>
      </c>
      <c r="H78" s="764">
        <v>567.91499999999996</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ht="15" customHeight="1">
      <c r="A79" s="792"/>
      <c r="B79" s="1551" t="s">
        <v>473</v>
      </c>
      <c r="C79" s="1551"/>
      <c r="D79" s="1551"/>
      <c r="E79" s="808">
        <v>342.38200000000001</v>
      </c>
      <c r="F79" s="762">
        <v>59.231999999999999</v>
      </c>
      <c r="G79" s="763">
        <v>11.685</v>
      </c>
      <c r="H79" s="764">
        <v>413.29899999999998</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c r="A80" s="792"/>
      <c r="B80" s="1576" t="s">
        <v>646</v>
      </c>
      <c r="C80" s="1576"/>
      <c r="D80" s="1576"/>
      <c r="E80" s="808">
        <v>19.792000000000002</v>
      </c>
      <c r="F80" s="762">
        <v>30.712</v>
      </c>
      <c r="G80" s="763">
        <v>0</v>
      </c>
      <c r="H80" s="764">
        <v>50.503999999999998</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c r="A81" s="792"/>
      <c r="B81" s="1576" t="s">
        <v>475</v>
      </c>
      <c r="C81" s="1576"/>
      <c r="D81" s="1576"/>
      <c r="E81" s="808">
        <v>257.733</v>
      </c>
      <c r="F81" s="762">
        <v>347.66199999999998</v>
      </c>
      <c r="G81" s="763">
        <v>18.810657719999998</v>
      </c>
      <c r="H81" s="764">
        <v>624.20565771999998</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15" customHeight="1">
      <c r="A82" s="792"/>
      <c r="B82" s="1535" t="s">
        <v>476</v>
      </c>
      <c r="C82" s="1536"/>
      <c r="D82" s="1605"/>
      <c r="E82" s="808">
        <v>263.02199999999999</v>
      </c>
      <c r="F82" s="762">
        <v>30.312000000000001</v>
      </c>
      <c r="G82" s="763">
        <v>16.586053</v>
      </c>
      <c r="H82" s="764">
        <v>309.920053</v>
      </c>
      <c r="I82" s="749"/>
      <c r="J82" s="757"/>
      <c r="K82" s="757"/>
      <c r="L82" s="757"/>
      <c r="M82" s="757"/>
      <c r="N82" s="749"/>
      <c r="O82" s="749"/>
      <c r="P82" s="749"/>
      <c r="Q82" s="749"/>
      <c r="R82" s="749"/>
      <c r="S82" s="749"/>
      <c r="T82" s="749"/>
      <c r="U82" s="749"/>
      <c r="V82" s="749"/>
      <c r="W82" s="749"/>
      <c r="X82" s="749"/>
      <c r="Y82" s="749"/>
      <c r="Z82" s="749"/>
      <c r="AA82" s="749"/>
      <c r="AB82" s="749"/>
      <c r="AC82" s="749"/>
    </row>
    <row r="83" spans="1:29" ht="15" customHeight="1" thickBot="1">
      <c r="A83" s="832"/>
      <c r="B83" s="1535" t="s">
        <v>477</v>
      </c>
      <c r="C83" s="1536"/>
      <c r="D83" s="1605"/>
      <c r="E83" s="812">
        <v>0.17499999999999999</v>
      </c>
      <c r="F83" s="781">
        <v>4.3940000000000001</v>
      </c>
      <c r="G83" s="833">
        <v>0.126</v>
      </c>
      <c r="H83" s="783">
        <v>4.6950000000000003</v>
      </c>
      <c r="I83" s="749"/>
      <c r="J83" s="757"/>
      <c r="K83" s="757"/>
      <c r="L83" s="757"/>
      <c r="M83" s="757"/>
      <c r="N83" s="749"/>
      <c r="O83" s="749"/>
      <c r="P83" s="749"/>
      <c r="Q83" s="749"/>
      <c r="R83" s="749"/>
      <c r="S83" s="749"/>
      <c r="T83" s="749"/>
      <c r="U83" s="749"/>
      <c r="V83" s="749"/>
      <c r="W83" s="749"/>
      <c r="X83" s="749"/>
      <c r="Y83" s="749"/>
      <c r="Z83" s="749"/>
      <c r="AA83" s="749"/>
      <c r="AB83" s="749"/>
      <c r="AC83" s="749"/>
    </row>
    <row r="84" spans="1:29" ht="27" customHeight="1" thickBot="1">
      <c r="A84" s="1546" t="s">
        <v>478</v>
      </c>
      <c r="B84" s="1547"/>
      <c r="C84" s="1547"/>
      <c r="D84" s="1548"/>
      <c r="E84" s="806">
        <v>-3496.6680000000001</v>
      </c>
      <c r="F84" s="754">
        <v>-394.72399999999999</v>
      </c>
      <c r="G84" s="778">
        <v>-29.177</v>
      </c>
      <c r="H84" s="756">
        <v>-3920.569</v>
      </c>
      <c r="I84" s="322"/>
      <c r="J84" s="757"/>
      <c r="K84" s="757"/>
      <c r="L84" s="757"/>
      <c r="M84" s="757"/>
      <c r="N84" s="322"/>
      <c r="O84" s="322"/>
      <c r="P84" s="322"/>
      <c r="Q84" s="322"/>
      <c r="R84" s="322"/>
      <c r="S84" s="322"/>
      <c r="T84" s="322"/>
      <c r="U84" s="322"/>
      <c r="V84" s="322"/>
      <c r="W84" s="322"/>
      <c r="X84" s="322"/>
      <c r="Y84" s="322"/>
      <c r="Z84" s="322"/>
      <c r="AA84" s="322"/>
      <c r="AB84" s="322"/>
      <c r="AC84" s="322"/>
    </row>
    <row r="85" spans="1:29" ht="15" customHeight="1">
      <c r="A85" s="800"/>
      <c r="B85" s="1549" t="s">
        <v>479</v>
      </c>
      <c r="C85" s="1550"/>
      <c r="D85" s="1550"/>
      <c r="E85" s="807">
        <v>-6417.2290000000003</v>
      </c>
      <c r="F85" s="758">
        <v>-1890.3</v>
      </c>
      <c r="G85" s="779">
        <v>-256.97399999999999</v>
      </c>
      <c r="H85" s="760">
        <v>-8564.5030000000006</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3.25" customHeight="1">
      <c r="A86" s="798"/>
      <c r="B86" s="761"/>
      <c r="C86" s="1551" t="s">
        <v>480</v>
      </c>
      <c r="D86" s="1535"/>
      <c r="E86" s="808">
        <v>-6396.4840000000004</v>
      </c>
      <c r="F86" s="762">
        <v>-1812.163</v>
      </c>
      <c r="G86" s="780">
        <v>-255.85400000000001</v>
      </c>
      <c r="H86" s="764">
        <v>-8464.5010000000002</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6.25" customHeight="1">
      <c r="A87" s="798"/>
      <c r="B87" s="761"/>
      <c r="C87" s="1551" t="s">
        <v>481</v>
      </c>
      <c r="D87" s="1535"/>
      <c r="E87" s="808">
        <v>-20.745000000000001</v>
      </c>
      <c r="F87" s="762">
        <v>-78.137</v>
      </c>
      <c r="G87" s="780">
        <v>-1.1200000000000001</v>
      </c>
      <c r="H87" s="764">
        <v>-100.002</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5.5" customHeight="1">
      <c r="A88" s="798"/>
      <c r="B88" s="1551" t="s">
        <v>482</v>
      </c>
      <c r="C88" s="1551"/>
      <c r="D88" s="1535"/>
      <c r="E88" s="808">
        <v>2920.5610000000001</v>
      </c>
      <c r="F88" s="762">
        <v>1495.576</v>
      </c>
      <c r="G88" s="777">
        <v>227.797</v>
      </c>
      <c r="H88" s="764">
        <v>4643.9340000000002</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28.5" customHeight="1">
      <c r="A89" s="798"/>
      <c r="B89" s="761"/>
      <c r="C89" s="1551" t="s">
        <v>483</v>
      </c>
      <c r="D89" s="1535"/>
      <c r="E89" s="808">
        <v>2894.8609999999999</v>
      </c>
      <c r="F89" s="762">
        <v>1463.1220000000001</v>
      </c>
      <c r="G89" s="763">
        <v>218.45699999999999</v>
      </c>
      <c r="H89" s="764">
        <v>4576.4399999999996</v>
      </c>
      <c r="I89" s="749"/>
      <c r="J89" s="757"/>
      <c r="K89" s="757"/>
      <c r="L89" s="757"/>
      <c r="M89" s="757"/>
      <c r="N89" s="749"/>
      <c r="O89" s="749"/>
      <c r="P89" s="749"/>
      <c r="Q89" s="749"/>
      <c r="R89" s="749"/>
      <c r="S89" s="749"/>
      <c r="T89" s="749"/>
      <c r="U89" s="749"/>
      <c r="V89" s="749"/>
      <c r="W89" s="749"/>
      <c r="X89" s="749"/>
      <c r="Y89" s="749"/>
      <c r="Z89" s="749"/>
      <c r="AA89" s="749"/>
      <c r="AB89" s="749"/>
      <c r="AC89" s="749"/>
    </row>
    <row r="90" spans="1:29" ht="25.5" customHeight="1" thickBot="1">
      <c r="A90" s="798"/>
      <c r="B90" s="761"/>
      <c r="C90" s="1551" t="s">
        <v>484</v>
      </c>
      <c r="D90" s="1535"/>
      <c r="E90" s="808">
        <v>25.7</v>
      </c>
      <c r="F90" s="762">
        <v>32.454000000000001</v>
      </c>
      <c r="G90" s="763">
        <v>9.34</v>
      </c>
      <c r="H90" s="764">
        <v>67.494</v>
      </c>
      <c r="I90" s="749"/>
      <c r="J90" s="757"/>
      <c r="K90" s="757"/>
      <c r="L90" s="757"/>
      <c r="M90" s="757"/>
      <c r="N90" s="749"/>
      <c r="O90" s="749"/>
      <c r="P90" s="749"/>
      <c r="Q90" s="749"/>
      <c r="R90" s="749"/>
      <c r="S90" s="749"/>
      <c r="T90" s="749"/>
      <c r="U90" s="749"/>
      <c r="V90" s="749"/>
      <c r="W90" s="749"/>
      <c r="X90" s="749"/>
      <c r="Y90" s="749"/>
      <c r="Z90" s="749"/>
      <c r="AA90" s="749"/>
      <c r="AB90" s="749"/>
      <c r="AC90" s="749"/>
    </row>
    <row r="91" spans="1:29" ht="15" thickBot="1">
      <c r="A91" s="1610" t="s">
        <v>486</v>
      </c>
      <c r="B91" s="1611"/>
      <c r="C91" s="1611"/>
      <c r="D91" s="1612"/>
      <c r="E91" s="806">
        <v>-621.08199999999999</v>
      </c>
      <c r="F91" s="754">
        <v>-387.15899999999999</v>
      </c>
      <c r="G91" s="755">
        <v>-73.191000000000003</v>
      </c>
      <c r="H91" s="756">
        <v>-1081.432</v>
      </c>
      <c r="I91" s="322"/>
      <c r="J91" s="757"/>
      <c r="K91" s="757"/>
      <c r="L91" s="757"/>
      <c r="M91" s="757"/>
      <c r="N91" s="322"/>
      <c r="O91" s="322"/>
      <c r="P91" s="322"/>
      <c r="Q91" s="322"/>
      <c r="R91" s="322"/>
      <c r="S91" s="322"/>
      <c r="T91" s="322"/>
      <c r="U91" s="322"/>
      <c r="V91" s="322"/>
      <c r="W91" s="322"/>
      <c r="X91" s="322"/>
      <c r="Y91" s="322"/>
      <c r="Z91" s="322"/>
      <c r="AA91" s="322"/>
      <c r="AB91" s="322"/>
      <c r="AC91" s="322"/>
    </row>
    <row r="92" spans="1:29" ht="30" customHeight="1">
      <c r="A92" s="803"/>
      <c r="B92" s="1552" t="s">
        <v>487</v>
      </c>
      <c r="C92" s="1552"/>
      <c r="D92" s="1553"/>
      <c r="E92" s="812">
        <v>-677.01400000000001</v>
      </c>
      <c r="F92" s="781">
        <v>-450.125</v>
      </c>
      <c r="G92" s="782">
        <v>-82.801000000000002</v>
      </c>
      <c r="H92" s="783">
        <v>-1209.94</v>
      </c>
      <c r="I92" s="749"/>
      <c r="J92" s="757"/>
      <c r="K92" s="757"/>
      <c r="L92" s="757"/>
      <c r="M92" s="757"/>
      <c r="N92" s="749"/>
      <c r="O92" s="749"/>
      <c r="P92" s="749"/>
      <c r="Q92" s="749"/>
      <c r="R92" s="749"/>
      <c r="S92" s="749"/>
      <c r="T92" s="749"/>
      <c r="U92" s="749"/>
      <c r="V92" s="749"/>
      <c r="W92" s="749"/>
      <c r="X92" s="749"/>
      <c r="Y92" s="749"/>
      <c r="Z92" s="749"/>
      <c r="AA92" s="749"/>
      <c r="AB92" s="749"/>
      <c r="AC92" s="749"/>
    </row>
    <row r="93" spans="1:29" ht="30" customHeight="1" thickBot="1">
      <c r="A93" s="804"/>
      <c r="B93" s="1554" t="s">
        <v>631</v>
      </c>
      <c r="C93" s="1555"/>
      <c r="D93" s="1555"/>
      <c r="E93" s="813">
        <v>55.932000000000002</v>
      </c>
      <c r="F93" s="784">
        <v>62.966000000000001</v>
      </c>
      <c r="G93" s="785">
        <v>9.61</v>
      </c>
      <c r="H93" s="786">
        <v>128.50800000000001</v>
      </c>
      <c r="I93" s="749"/>
      <c r="J93" s="757"/>
      <c r="K93" s="757"/>
      <c r="L93" s="757"/>
      <c r="M93" s="757"/>
      <c r="N93" s="749"/>
      <c r="O93" s="749"/>
      <c r="P93" s="749"/>
      <c r="Q93" s="749"/>
      <c r="R93" s="749"/>
      <c r="S93" s="749"/>
      <c r="T93" s="749"/>
      <c r="U93" s="749"/>
      <c r="V93" s="749"/>
      <c r="W93" s="749"/>
      <c r="X93" s="749"/>
      <c r="Y93" s="749"/>
      <c r="Z93" s="749"/>
      <c r="AA93" s="749"/>
      <c r="AB93" s="749"/>
      <c r="AC93" s="749"/>
    </row>
    <row r="94" spans="1:29" ht="15" thickBot="1">
      <c r="A94" s="1544" t="s">
        <v>489</v>
      </c>
      <c r="B94" s="1545"/>
      <c r="C94" s="1545"/>
      <c r="D94" s="1545"/>
      <c r="E94" s="806">
        <v>-2601.7510000000002</v>
      </c>
      <c r="F94" s="754">
        <v>-1469.241</v>
      </c>
      <c r="G94" s="755">
        <v>-401.65</v>
      </c>
      <c r="H94" s="756">
        <v>-4472.6419999999998</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ht="15" thickBot="1">
      <c r="A95" s="796" t="s">
        <v>490</v>
      </c>
      <c r="B95" s="772"/>
      <c r="C95" s="772"/>
      <c r="D95" s="773"/>
      <c r="E95" s="806">
        <v>-546.81899999999996</v>
      </c>
      <c r="F95" s="754">
        <v>-388.85199999999998</v>
      </c>
      <c r="G95" s="755">
        <v>-59.741326000000001</v>
      </c>
      <c r="H95" s="756">
        <v>-995.41232600000001</v>
      </c>
      <c r="I95" s="322"/>
      <c r="J95" s="757"/>
      <c r="K95" s="757"/>
      <c r="L95" s="757"/>
      <c r="M95" s="757"/>
      <c r="N95" s="322"/>
      <c r="O95" s="322"/>
      <c r="P95" s="322"/>
      <c r="Q95" s="322"/>
      <c r="R95" s="322"/>
      <c r="S95" s="322"/>
      <c r="T95" s="322"/>
      <c r="U95" s="322"/>
      <c r="V95" s="322"/>
      <c r="W95" s="322"/>
      <c r="X95" s="322"/>
      <c r="Y95" s="322"/>
      <c r="Z95" s="322"/>
      <c r="AA95" s="322"/>
      <c r="AB95" s="322"/>
      <c r="AC95" s="322"/>
    </row>
    <row r="96" spans="1:29" ht="15" thickBot="1">
      <c r="A96" s="1544" t="s">
        <v>491</v>
      </c>
      <c r="B96" s="1545"/>
      <c r="C96" s="1545"/>
      <c r="D96" s="1545"/>
      <c r="E96" s="806">
        <v>-3243.8229999999999</v>
      </c>
      <c r="F96" s="754">
        <v>-2067.8490000000002</v>
      </c>
      <c r="G96" s="787">
        <v>-433.53794400000004</v>
      </c>
      <c r="H96" s="756">
        <v>-5745.2099440000002</v>
      </c>
      <c r="I96" s="322"/>
      <c r="J96" s="757"/>
      <c r="K96" s="757"/>
      <c r="L96" s="757"/>
      <c r="M96" s="757"/>
      <c r="N96" s="322"/>
      <c r="O96" s="322"/>
      <c r="P96" s="322"/>
      <c r="Q96" s="322"/>
      <c r="R96" s="322"/>
      <c r="S96" s="322"/>
      <c r="T96" s="322"/>
      <c r="U96" s="322"/>
      <c r="V96" s="322"/>
      <c r="W96" s="322"/>
      <c r="X96" s="322"/>
      <c r="Y96" s="322"/>
      <c r="Z96" s="322"/>
      <c r="AA96" s="322"/>
      <c r="AB96" s="322"/>
      <c r="AC96" s="322"/>
    </row>
    <row r="97" spans="1:32">
      <c r="A97" s="803"/>
      <c r="B97" s="1531" t="s">
        <v>516</v>
      </c>
      <c r="C97" s="1532"/>
      <c r="D97" s="1532"/>
      <c r="E97" s="807">
        <v>-1870.91</v>
      </c>
      <c r="F97" s="758">
        <v>-1344.3440000000001</v>
      </c>
      <c r="G97" s="759">
        <v>-337.20194400000003</v>
      </c>
      <c r="H97" s="760">
        <v>-3552.4559440000003</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c r="A98" s="803"/>
      <c r="B98" s="1533" t="s">
        <v>632</v>
      </c>
      <c r="C98" s="1534"/>
      <c r="D98" s="1534"/>
      <c r="E98" s="808">
        <v>-814.06399999999996</v>
      </c>
      <c r="F98" s="762">
        <v>-222.649</v>
      </c>
      <c r="G98" s="763">
        <v>-35.871000000000002</v>
      </c>
      <c r="H98" s="764">
        <v>-1072.5840000000001</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535" t="s">
        <v>633</v>
      </c>
      <c r="C99" s="1536"/>
      <c r="D99" s="1536"/>
      <c r="E99" s="808">
        <v>-1.8220000000000001</v>
      </c>
      <c r="F99" s="762">
        <v>-4.2000000000000003E-2</v>
      </c>
      <c r="G99" s="763">
        <v>-0.46100000000000002</v>
      </c>
      <c r="H99" s="764">
        <v>-2.3250000000000002</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ht="15" customHeight="1">
      <c r="A100" s="803"/>
      <c r="B100" s="1535" t="s">
        <v>634</v>
      </c>
      <c r="C100" s="1536"/>
      <c r="D100" s="1536"/>
      <c r="E100" s="808">
        <v>-358.55399999999997</v>
      </c>
      <c r="F100" s="762">
        <v>-68.614000000000004</v>
      </c>
      <c r="G100" s="763">
        <v>-3.95</v>
      </c>
      <c r="H100" s="764">
        <v>-431.11799999999999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533" t="s">
        <v>576</v>
      </c>
      <c r="C101" s="1534"/>
      <c r="D101" s="1534"/>
      <c r="E101" s="808">
        <v>-44.286999999999999</v>
      </c>
      <c r="F101" s="762">
        <v>-69.043999999999997</v>
      </c>
      <c r="G101" s="763">
        <v>-1.6639999999999999</v>
      </c>
      <c r="H101" s="764">
        <v>-114.995</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c r="A102" s="803"/>
      <c r="B102" s="1533" t="s">
        <v>497</v>
      </c>
      <c r="C102" s="1534"/>
      <c r="D102" s="1534"/>
      <c r="E102" s="808">
        <v>-143.11699999999999</v>
      </c>
      <c r="F102" s="762">
        <v>-200.61699999999999</v>
      </c>
      <c r="G102" s="763">
        <v>-47.57</v>
      </c>
      <c r="H102" s="764">
        <v>-391.30399999999997</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ht="15" thickBot="1">
      <c r="A103" s="805"/>
      <c r="B103" s="1538" t="s">
        <v>498</v>
      </c>
      <c r="C103" s="1539"/>
      <c r="D103" s="1539"/>
      <c r="E103" s="813">
        <v>-11.069000000000001</v>
      </c>
      <c r="F103" s="784">
        <v>-162.53899999999999</v>
      </c>
      <c r="G103" s="785">
        <v>-6.82</v>
      </c>
      <c r="H103" s="786">
        <v>-180.428</v>
      </c>
      <c r="I103" s="749"/>
      <c r="J103" s="757"/>
      <c r="K103" s="757"/>
      <c r="L103" s="757"/>
      <c r="M103" s="757"/>
      <c r="N103" s="749"/>
      <c r="O103" s="749"/>
      <c r="P103" s="749"/>
      <c r="Q103" s="749"/>
      <c r="R103" s="749"/>
      <c r="S103" s="749"/>
      <c r="T103" s="749"/>
      <c r="U103" s="749"/>
      <c r="V103" s="749"/>
      <c r="W103" s="749"/>
      <c r="X103" s="749"/>
      <c r="Y103" s="749"/>
      <c r="Z103" s="749"/>
      <c r="AA103" s="749"/>
      <c r="AB103" s="749"/>
      <c r="AC103" s="749"/>
    </row>
    <row r="104" spans="1:32" s="400" customFormat="1" ht="15" thickBot="1">
      <c r="A104" s="1529" t="s">
        <v>577</v>
      </c>
      <c r="B104" s="1327"/>
      <c r="C104" s="1327"/>
      <c r="D104" s="1530"/>
      <c r="E104" s="438">
        <v>4094.605</v>
      </c>
      <c r="F104" s="438">
        <v>1098.03</v>
      </c>
      <c r="G104" s="438">
        <v>-8.792920220000175</v>
      </c>
      <c r="H104" s="438">
        <v>5183.8420797799999</v>
      </c>
      <c r="I104" s="716"/>
      <c r="J104" s="757"/>
      <c r="K104" s="757"/>
      <c r="L104" s="757"/>
      <c r="M104" s="757"/>
      <c r="N104" s="399"/>
      <c r="O104" s="399"/>
      <c r="P104" s="399"/>
      <c r="Q104" s="399"/>
      <c r="R104" s="399"/>
      <c r="S104" s="399"/>
      <c r="T104" s="399"/>
      <c r="U104" s="399"/>
      <c r="V104" s="399"/>
      <c r="W104" s="399"/>
      <c r="X104" s="399"/>
      <c r="Y104" s="399"/>
      <c r="Z104" s="399"/>
      <c r="AA104" s="399"/>
      <c r="AB104" s="399"/>
      <c r="AC104" s="399"/>
      <c r="AD104" s="399"/>
      <c r="AE104" s="399"/>
      <c r="AF104" s="399"/>
    </row>
    <row r="105" spans="1:32" s="371" customFormat="1" ht="15" thickBot="1">
      <c r="A105" s="1520" t="s">
        <v>518</v>
      </c>
      <c r="B105" s="1521"/>
      <c r="C105" s="1521"/>
      <c r="D105" s="1522"/>
      <c r="E105" s="445">
        <v>-421.43</v>
      </c>
      <c r="F105" s="445">
        <v>-116.295</v>
      </c>
      <c r="G105" s="446">
        <v>-6.6280000000000001</v>
      </c>
      <c r="H105" s="440">
        <v>-544.35299999999995</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s="371" customFormat="1" ht="15" thickBot="1">
      <c r="A106" s="1523" t="s">
        <v>578</v>
      </c>
      <c r="B106" s="1524"/>
      <c r="C106" s="1524"/>
      <c r="D106" s="1525"/>
      <c r="E106" s="424">
        <v>3673.1750000000002</v>
      </c>
      <c r="F106" s="424">
        <v>981.73500000000001</v>
      </c>
      <c r="G106" s="424">
        <v>-15.420920220000175</v>
      </c>
      <c r="H106" s="424">
        <v>4639.4890797799999</v>
      </c>
      <c r="I106" s="370"/>
      <c r="J106" s="757"/>
      <c r="K106" s="757"/>
      <c r="L106" s="757"/>
      <c r="M106" s="757"/>
      <c r="N106" s="370"/>
      <c r="O106" s="370"/>
      <c r="P106" s="370"/>
      <c r="Q106" s="370"/>
      <c r="R106" s="370"/>
      <c r="S106" s="370"/>
      <c r="T106" s="370"/>
      <c r="U106" s="370"/>
      <c r="V106" s="370"/>
      <c r="W106" s="370"/>
      <c r="X106" s="370"/>
      <c r="Y106" s="370"/>
      <c r="Z106" s="370"/>
      <c r="AA106" s="370"/>
      <c r="AB106" s="370"/>
      <c r="AC106" s="370"/>
      <c r="AD106" s="370"/>
      <c r="AE106" s="370"/>
      <c r="AF106" s="370"/>
    </row>
    <row r="107" spans="1:32">
      <c r="A107" s="749"/>
      <c r="B107" s="749"/>
      <c r="C107" s="749"/>
      <c r="D107" s="749"/>
      <c r="E107" s="749"/>
      <c r="F107" s="749"/>
      <c r="G107" s="749"/>
      <c r="H107" s="749"/>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A108" s="749"/>
      <c r="B108" s="749"/>
      <c r="C108" s="749"/>
      <c r="D108" s="749"/>
      <c r="E108" s="834"/>
      <c r="F108" s="834"/>
      <c r="G108" s="834"/>
      <c r="H108" s="834"/>
      <c r="I108" s="749"/>
      <c r="J108" s="749"/>
      <c r="K108" s="749"/>
      <c r="L108" s="749"/>
      <c r="M108" s="749"/>
      <c r="N108" s="749"/>
      <c r="O108" s="749"/>
      <c r="P108" s="749"/>
      <c r="Q108" s="749"/>
      <c r="R108" s="749"/>
      <c r="S108" s="749"/>
      <c r="T108" s="749"/>
      <c r="U108" s="749"/>
      <c r="V108" s="749"/>
      <c r="W108" s="749"/>
      <c r="X108" s="749"/>
      <c r="Y108" s="749"/>
      <c r="Z108" s="749"/>
      <c r="AA108" s="749"/>
      <c r="AB108" s="749"/>
      <c r="AC108" s="749"/>
    </row>
    <row r="109" spans="1:32">
      <c r="E109" s="757"/>
      <c r="F109" s="757"/>
      <c r="G109" s="757"/>
      <c r="H109" s="757"/>
    </row>
  </sheetData>
  <mergeCells count="101">
    <mergeCell ref="G3:H3"/>
    <mergeCell ref="A4:D5"/>
    <mergeCell ref="E4:H4"/>
    <mergeCell ref="A6:D6"/>
    <mergeCell ref="B7:D7"/>
    <mergeCell ref="C8:D8"/>
    <mergeCell ref="C16:D16"/>
    <mergeCell ref="C17:D17"/>
    <mergeCell ref="C18:D18"/>
    <mergeCell ref="C19:D19"/>
    <mergeCell ref="C20:D20"/>
    <mergeCell ref="C21:D21"/>
    <mergeCell ref="C9:D9"/>
    <mergeCell ref="B10:D10"/>
    <mergeCell ref="C11:D11"/>
    <mergeCell ref="C12:D12"/>
    <mergeCell ref="B14:D14"/>
    <mergeCell ref="B15:D15"/>
    <mergeCell ref="C29:D29"/>
    <mergeCell ref="B30:D30"/>
    <mergeCell ref="A31:D31"/>
    <mergeCell ref="B32:D32"/>
    <mergeCell ref="C33:D33"/>
    <mergeCell ref="C34:D34"/>
    <mergeCell ref="B22:D22"/>
    <mergeCell ref="C23:D23"/>
    <mergeCell ref="C24:D24"/>
    <mergeCell ref="B25:D25"/>
    <mergeCell ref="C26:D26"/>
    <mergeCell ref="C28:D28"/>
    <mergeCell ref="C27:D27"/>
    <mergeCell ref="C41:D41"/>
    <mergeCell ref="C42:D42"/>
    <mergeCell ref="C43:D43"/>
    <mergeCell ref="C44:D44"/>
    <mergeCell ref="C45:D45"/>
    <mergeCell ref="B46:D46"/>
    <mergeCell ref="B35:D35"/>
    <mergeCell ref="C36:D36"/>
    <mergeCell ref="C37:D37"/>
    <mergeCell ref="B38:D38"/>
    <mergeCell ref="B39:D39"/>
    <mergeCell ref="C40:D40"/>
    <mergeCell ref="C53:D53"/>
    <mergeCell ref="C54:D54"/>
    <mergeCell ref="A55:D55"/>
    <mergeCell ref="B57:D57"/>
    <mergeCell ref="B58:D58"/>
    <mergeCell ref="A59:D59"/>
    <mergeCell ref="C47:D47"/>
    <mergeCell ref="C48:D48"/>
    <mergeCell ref="B49:D49"/>
    <mergeCell ref="C50:D50"/>
    <mergeCell ref="C51:D51"/>
    <mergeCell ref="C52:D52"/>
    <mergeCell ref="B66:D66"/>
    <mergeCell ref="B67:D67"/>
    <mergeCell ref="A68:D68"/>
    <mergeCell ref="B69:D69"/>
    <mergeCell ref="C70:D70"/>
    <mergeCell ref="A71:D71"/>
    <mergeCell ref="B60:D60"/>
    <mergeCell ref="C61:D61"/>
    <mergeCell ref="C62:D62"/>
    <mergeCell ref="B63:D63"/>
    <mergeCell ref="C64:D64"/>
    <mergeCell ref="C65:D65"/>
    <mergeCell ref="B78:D78"/>
    <mergeCell ref="B79:D79"/>
    <mergeCell ref="B80:D80"/>
    <mergeCell ref="B81:D81"/>
    <mergeCell ref="B82:D82"/>
    <mergeCell ref="B83:D83"/>
    <mergeCell ref="B72:D72"/>
    <mergeCell ref="B73:D73"/>
    <mergeCell ref="B74:D74"/>
    <mergeCell ref="A75:D75"/>
    <mergeCell ref="B76:D76"/>
    <mergeCell ref="B77:D77"/>
    <mergeCell ref="C90:D90"/>
    <mergeCell ref="A91:D91"/>
    <mergeCell ref="B92:D92"/>
    <mergeCell ref="B93:D93"/>
    <mergeCell ref="A94:D94"/>
    <mergeCell ref="A84:D84"/>
    <mergeCell ref="B85:D85"/>
    <mergeCell ref="C86:D86"/>
    <mergeCell ref="C87:D87"/>
    <mergeCell ref="B88:D88"/>
    <mergeCell ref="C89:D89"/>
    <mergeCell ref="B102:D102"/>
    <mergeCell ref="B103:D103"/>
    <mergeCell ref="A104:D104"/>
    <mergeCell ref="A105:D105"/>
    <mergeCell ref="A106:D106"/>
    <mergeCell ref="A96:D96"/>
    <mergeCell ref="B97:D97"/>
    <mergeCell ref="B98:D98"/>
    <mergeCell ref="B99:D99"/>
    <mergeCell ref="B100:D100"/>
    <mergeCell ref="B101:D101"/>
  </mergeCells>
  <pageMargins left="0.25" right="0.25" top="0.75" bottom="0.75" header="0.3" footer="0.3"/>
  <pageSetup paperSize="9" scale="78" fitToHeight="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topLeftCell="A83" zoomScale="80" zoomScaleNormal="80" workbookViewId="0">
      <selection activeCell="A108" sqref="A108:XFD10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661</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806">
        <v>3363.8330000000001</v>
      </c>
      <c r="F6" s="754">
        <v>1416.9949999999999</v>
      </c>
      <c r="G6" s="755">
        <v>193.19300000000001</v>
      </c>
      <c r="H6" s="756">
        <v>4974.0209999999997</v>
      </c>
      <c r="J6" s="757"/>
      <c r="K6" s="757"/>
      <c r="L6" s="757"/>
      <c r="M6" s="757"/>
    </row>
    <row r="7" spans="1:13">
      <c r="A7" s="792"/>
      <c r="B7" s="1579" t="s">
        <v>582</v>
      </c>
      <c r="C7" s="1601"/>
      <c r="D7" s="1601"/>
      <c r="E7" s="807">
        <v>1335.528</v>
      </c>
      <c r="F7" s="758">
        <v>658.91399999999999</v>
      </c>
      <c r="G7" s="759">
        <v>86.234999999999999</v>
      </c>
      <c r="H7" s="760">
        <v>2080.6770000000001</v>
      </c>
      <c r="J7" s="757"/>
      <c r="K7" s="757"/>
      <c r="L7" s="757"/>
      <c r="M7" s="757"/>
    </row>
    <row r="8" spans="1:13">
      <c r="A8" s="792"/>
      <c r="B8" s="761"/>
      <c r="C8" s="1576" t="s">
        <v>583</v>
      </c>
      <c r="D8" s="1533"/>
      <c r="E8" s="808">
        <v>1321.3689999999999</v>
      </c>
      <c r="F8" s="762">
        <v>652.36599999999999</v>
      </c>
      <c r="G8" s="763">
        <v>86.234999999999999</v>
      </c>
      <c r="H8" s="764">
        <v>2059.9699999999998</v>
      </c>
      <c r="J8" s="757"/>
      <c r="K8" s="757"/>
      <c r="L8" s="757"/>
      <c r="M8" s="757"/>
    </row>
    <row r="9" spans="1:13">
      <c r="A9" s="792"/>
      <c r="B9" s="761"/>
      <c r="C9" s="1576" t="s">
        <v>584</v>
      </c>
      <c r="D9" s="1533"/>
      <c r="E9" s="808">
        <v>14.159000000000001</v>
      </c>
      <c r="F9" s="762">
        <v>6.548</v>
      </c>
      <c r="G9" s="763">
        <v>0</v>
      </c>
      <c r="H9" s="764">
        <v>20.707000000000001</v>
      </c>
      <c r="J9" s="757"/>
      <c r="K9" s="757"/>
      <c r="L9" s="757"/>
      <c r="M9" s="757"/>
    </row>
    <row r="10" spans="1:13">
      <c r="A10" s="792"/>
      <c r="B10" s="1576" t="s">
        <v>585</v>
      </c>
      <c r="C10" s="1576"/>
      <c r="D10" s="1533"/>
      <c r="E10" s="808">
        <v>186.56899999999999</v>
      </c>
      <c r="F10" s="762">
        <v>99.055999999999997</v>
      </c>
      <c r="G10" s="763">
        <v>10.779</v>
      </c>
      <c r="H10" s="764">
        <v>296.404</v>
      </c>
      <c r="J10" s="757"/>
      <c r="K10" s="757"/>
      <c r="L10" s="757"/>
      <c r="M10" s="757"/>
    </row>
    <row r="11" spans="1:13">
      <c r="A11" s="792"/>
      <c r="B11" s="761"/>
      <c r="C11" s="1533" t="s">
        <v>586</v>
      </c>
      <c r="D11" s="1534"/>
      <c r="E11" s="808">
        <v>178.161</v>
      </c>
      <c r="F11" s="762">
        <v>96.025999999999996</v>
      </c>
      <c r="G11" s="763">
        <v>10.779</v>
      </c>
      <c r="H11" s="764">
        <v>284.96600000000001</v>
      </c>
      <c r="J11" s="757"/>
      <c r="K11" s="757"/>
      <c r="L11" s="757"/>
      <c r="M11" s="757"/>
    </row>
    <row r="12" spans="1:13">
      <c r="A12" s="792"/>
      <c r="B12" s="761"/>
      <c r="C12" s="1533" t="s">
        <v>587</v>
      </c>
      <c r="D12" s="1534"/>
      <c r="E12" s="808">
        <v>7.5410000000000004</v>
      </c>
      <c r="F12" s="762">
        <v>3.03</v>
      </c>
      <c r="G12" s="763">
        <v>0</v>
      </c>
      <c r="H12" s="764">
        <v>10.571</v>
      </c>
      <c r="J12" s="757"/>
      <c r="K12" s="757"/>
      <c r="L12" s="757"/>
      <c r="M12" s="757"/>
    </row>
    <row r="13" spans="1:13">
      <c r="A13" s="792"/>
      <c r="B13" s="761"/>
      <c r="C13" s="816" t="s">
        <v>659</v>
      </c>
      <c r="D13" s="817"/>
      <c r="E13" s="808">
        <v>0.86699999999999999</v>
      </c>
      <c r="F13" s="762">
        <v>0</v>
      </c>
      <c r="G13" s="763">
        <v>0</v>
      </c>
      <c r="H13" s="764">
        <v>0.86699999999999999</v>
      </c>
      <c r="J13" s="757"/>
      <c r="K13" s="757"/>
      <c r="L13" s="757"/>
      <c r="M13" s="757"/>
    </row>
    <row r="14" spans="1:13" ht="30" customHeight="1">
      <c r="A14" s="793"/>
      <c r="B14" s="1551" t="s">
        <v>588</v>
      </c>
      <c r="C14" s="1551"/>
      <c r="D14" s="1535"/>
      <c r="E14" s="808">
        <v>1.6160000000000001</v>
      </c>
      <c r="F14" s="762">
        <v>0.17399999999999999</v>
      </c>
      <c r="G14" s="763">
        <v>0.35599999999999998</v>
      </c>
      <c r="H14" s="764">
        <v>2.1459999999999999</v>
      </c>
      <c r="J14" s="757"/>
      <c r="K14" s="757"/>
      <c r="L14" s="757"/>
      <c r="M14" s="757"/>
    </row>
    <row r="15" spans="1:13">
      <c r="A15" s="792"/>
      <c r="B15" s="1576" t="s">
        <v>589</v>
      </c>
      <c r="C15" s="1576"/>
      <c r="D15" s="1533"/>
      <c r="E15" s="808">
        <v>214.98699999999999</v>
      </c>
      <c r="F15" s="762">
        <v>101.773</v>
      </c>
      <c r="G15" s="763">
        <v>10.324999999999999</v>
      </c>
      <c r="H15" s="764">
        <v>327.08499999999998</v>
      </c>
      <c r="J15" s="757"/>
      <c r="K15" s="757"/>
      <c r="L15" s="757"/>
      <c r="M15" s="757"/>
    </row>
    <row r="16" spans="1:13">
      <c r="A16" s="792"/>
      <c r="B16" s="761"/>
      <c r="C16" s="1533" t="s">
        <v>590</v>
      </c>
      <c r="D16" s="1534"/>
      <c r="E16" s="808">
        <v>147.67400000000001</v>
      </c>
      <c r="F16" s="762">
        <v>55.329000000000001</v>
      </c>
      <c r="G16" s="763">
        <v>9.8729999999999993</v>
      </c>
      <c r="H16" s="764">
        <v>212.876</v>
      </c>
      <c r="J16" s="757"/>
      <c r="K16" s="757"/>
      <c r="L16" s="757"/>
      <c r="M16" s="757"/>
    </row>
    <row r="17" spans="1:13">
      <c r="A17" s="792"/>
      <c r="B17" s="761"/>
      <c r="C17" s="1533" t="s">
        <v>591</v>
      </c>
      <c r="D17" s="1534"/>
      <c r="E17" s="808">
        <v>64.864999999999995</v>
      </c>
      <c r="F17" s="762">
        <v>41.197000000000003</v>
      </c>
      <c r="G17" s="763">
        <v>6.7000000000000004E-2</v>
      </c>
      <c r="H17" s="764">
        <v>106.129</v>
      </c>
      <c r="J17" s="757"/>
      <c r="K17" s="757"/>
      <c r="L17" s="757"/>
      <c r="M17" s="757"/>
    </row>
    <row r="18" spans="1:13">
      <c r="A18" s="792"/>
      <c r="B18" s="761"/>
      <c r="C18" s="1533" t="s">
        <v>592</v>
      </c>
      <c r="D18" s="1534"/>
      <c r="E18" s="808">
        <v>2.0830000000000002</v>
      </c>
      <c r="F18" s="762">
        <v>0</v>
      </c>
      <c r="G18" s="763">
        <v>0</v>
      </c>
      <c r="H18" s="764">
        <v>2.0830000000000002</v>
      </c>
      <c r="J18" s="757"/>
      <c r="K18" s="757"/>
      <c r="L18" s="757"/>
      <c r="M18" s="757"/>
    </row>
    <row r="19" spans="1:13">
      <c r="A19" s="792"/>
      <c r="B19" s="761"/>
      <c r="C19" s="1533" t="s">
        <v>593</v>
      </c>
      <c r="D19" s="1534"/>
      <c r="E19" s="808">
        <v>0.11</v>
      </c>
      <c r="F19" s="762">
        <v>0</v>
      </c>
      <c r="G19" s="763">
        <v>0</v>
      </c>
      <c r="H19" s="764">
        <v>0.11</v>
      </c>
      <c r="J19" s="757"/>
      <c r="K19" s="757"/>
      <c r="L19" s="757"/>
      <c r="M19" s="757"/>
    </row>
    <row r="20" spans="1:13" ht="14.25" customHeight="1">
      <c r="A20" s="792"/>
      <c r="B20" s="765"/>
      <c r="C20" s="1560" t="s">
        <v>595</v>
      </c>
      <c r="D20" s="1561"/>
      <c r="E20" s="808">
        <v>0.255</v>
      </c>
      <c r="F20" s="762">
        <v>5.2469999999999999</v>
      </c>
      <c r="G20" s="763">
        <v>0.38500000000000001</v>
      </c>
      <c r="H20" s="764">
        <v>5.8869999999999996</v>
      </c>
      <c r="J20" s="757"/>
      <c r="K20" s="757"/>
      <c r="L20" s="757"/>
      <c r="M20" s="757"/>
    </row>
    <row r="21" spans="1:13">
      <c r="A21" s="792"/>
      <c r="B21" s="1533" t="s">
        <v>596</v>
      </c>
      <c r="C21" s="1534"/>
      <c r="D21" s="1534"/>
      <c r="E21" s="808">
        <v>1496.336</v>
      </c>
      <c r="F21" s="762">
        <v>534.01199999999994</v>
      </c>
      <c r="G21" s="763">
        <v>81.962000000000003</v>
      </c>
      <c r="H21" s="764">
        <v>2112.31</v>
      </c>
      <c r="J21" s="757"/>
      <c r="K21" s="757"/>
      <c r="L21" s="757"/>
      <c r="M21" s="757"/>
    </row>
    <row r="22" spans="1:13" ht="15" customHeight="1">
      <c r="A22" s="792"/>
      <c r="B22" s="761"/>
      <c r="C22" s="1590" t="s">
        <v>597</v>
      </c>
      <c r="D22" s="1591"/>
      <c r="E22" s="808">
        <v>3.9060000000000001</v>
      </c>
      <c r="F22" s="762">
        <v>46.378999999999998</v>
      </c>
      <c r="G22" s="763">
        <v>0.81399999999999995</v>
      </c>
      <c r="H22" s="764">
        <v>51.098999999999997</v>
      </c>
      <c r="J22" s="757"/>
      <c r="K22" s="757"/>
      <c r="L22" s="757"/>
      <c r="M22" s="757"/>
    </row>
    <row r="23" spans="1:13">
      <c r="A23" s="792"/>
      <c r="B23" s="761"/>
      <c r="C23" s="1533" t="s">
        <v>598</v>
      </c>
      <c r="D23" s="1534"/>
      <c r="E23" s="808">
        <v>1492.43</v>
      </c>
      <c r="F23" s="762">
        <v>487.63299999999998</v>
      </c>
      <c r="G23" s="763">
        <v>81.147999999999996</v>
      </c>
      <c r="H23" s="764">
        <v>2061.2109999999998</v>
      </c>
      <c r="J23" s="757"/>
      <c r="K23" s="757"/>
      <c r="L23" s="757"/>
      <c r="M23" s="757"/>
    </row>
    <row r="24" spans="1:13">
      <c r="A24" s="792"/>
      <c r="B24" s="1533" t="s">
        <v>599</v>
      </c>
      <c r="C24" s="1534"/>
      <c r="D24" s="1534"/>
      <c r="E24" s="809">
        <v>18.202999999999999</v>
      </c>
      <c r="F24" s="766">
        <v>11.178000000000001</v>
      </c>
      <c r="G24" s="767">
        <v>0.06</v>
      </c>
      <c r="H24" s="764">
        <v>29.440999999999999</v>
      </c>
      <c r="J24" s="757"/>
      <c r="K24" s="757"/>
      <c r="L24" s="757"/>
      <c r="M24" s="757"/>
    </row>
    <row r="25" spans="1:13" ht="15" customHeight="1">
      <c r="A25" s="792"/>
      <c r="B25" s="761"/>
      <c r="C25" s="1592" t="s">
        <v>600</v>
      </c>
      <c r="D25" s="1590"/>
      <c r="E25" s="808">
        <v>1.0920000000000001</v>
      </c>
      <c r="F25" s="762">
        <v>10.250999999999999</v>
      </c>
      <c r="G25" s="763">
        <v>0</v>
      </c>
      <c r="H25" s="764">
        <v>11.343</v>
      </c>
      <c r="J25" s="757"/>
      <c r="K25" s="757"/>
      <c r="L25" s="757"/>
      <c r="M25" s="757"/>
    </row>
    <row r="26" spans="1:13" ht="15" customHeight="1">
      <c r="A26" s="792"/>
      <c r="B26" s="761"/>
      <c r="C26" s="1551" t="s">
        <v>601</v>
      </c>
      <c r="D26" s="1535"/>
      <c r="E26" s="808">
        <v>17.035</v>
      </c>
      <c r="F26" s="762">
        <v>0.14699999999999999</v>
      </c>
      <c r="G26" s="763">
        <v>0.06</v>
      </c>
      <c r="H26" s="764">
        <v>17.242000000000001</v>
      </c>
      <c r="J26" s="757"/>
      <c r="K26" s="757"/>
      <c r="L26" s="757"/>
      <c r="M26" s="757"/>
    </row>
    <row r="27" spans="1:13" ht="15" customHeight="1">
      <c r="A27" s="802"/>
      <c r="B27" s="815"/>
      <c r="C27" s="1551" t="s">
        <v>535</v>
      </c>
      <c r="D27" s="1535"/>
      <c r="E27" s="810">
        <v>7.5999999999999998E-2</v>
      </c>
      <c r="F27" s="768">
        <v>0.30099999999999999</v>
      </c>
      <c r="G27" s="769">
        <v>0</v>
      </c>
      <c r="H27" s="770">
        <v>0.377</v>
      </c>
      <c r="J27" s="757"/>
      <c r="K27" s="757"/>
      <c r="L27" s="757"/>
      <c r="M27" s="757"/>
    </row>
    <row r="28" spans="1:13" ht="25.5" customHeight="1" thickBot="1">
      <c r="A28" s="794"/>
      <c r="B28" s="1583" t="s">
        <v>602</v>
      </c>
      <c r="C28" s="1584"/>
      <c r="D28" s="1584"/>
      <c r="E28" s="810">
        <v>110.59399999999999</v>
      </c>
      <c r="F28" s="768">
        <v>11.888</v>
      </c>
      <c r="G28" s="769">
        <v>3.476</v>
      </c>
      <c r="H28" s="770">
        <v>125.958</v>
      </c>
      <c r="J28" s="757"/>
      <c r="K28" s="757"/>
      <c r="L28" s="757"/>
      <c r="M28" s="757"/>
    </row>
    <row r="29" spans="1:13" ht="15" thickBot="1">
      <c r="A29" s="1585" t="s">
        <v>508</v>
      </c>
      <c r="B29" s="1586"/>
      <c r="C29" s="1586"/>
      <c r="D29" s="1587"/>
      <c r="E29" s="806">
        <v>-756.4</v>
      </c>
      <c r="F29" s="754">
        <v>-414.54399999999998</v>
      </c>
      <c r="G29" s="755">
        <v>-47.835999999999999</v>
      </c>
      <c r="H29" s="756">
        <v>-1218.78</v>
      </c>
      <c r="J29" s="757"/>
      <c r="K29" s="757"/>
      <c r="L29" s="757"/>
      <c r="M29" s="757"/>
    </row>
    <row r="30" spans="1:13">
      <c r="A30" s="795"/>
      <c r="B30" s="1578" t="s">
        <v>603</v>
      </c>
      <c r="C30" s="1578"/>
      <c r="D30" s="1579"/>
      <c r="E30" s="807">
        <v>-69.305000000000007</v>
      </c>
      <c r="F30" s="758">
        <v>-53.164999999999999</v>
      </c>
      <c r="G30" s="759">
        <v>-5.6150000000000002</v>
      </c>
      <c r="H30" s="760">
        <v>-128.08500000000001</v>
      </c>
      <c r="J30" s="757"/>
      <c r="K30" s="757"/>
      <c r="L30" s="757"/>
      <c r="M30" s="757"/>
    </row>
    <row r="31" spans="1:13">
      <c r="A31" s="792"/>
      <c r="B31" s="761"/>
      <c r="C31" s="1576" t="s">
        <v>604</v>
      </c>
      <c r="D31" s="1533"/>
      <c r="E31" s="808">
        <v>-68.533000000000001</v>
      </c>
      <c r="F31" s="762">
        <v>-48.44</v>
      </c>
      <c r="G31" s="763">
        <v>-5.6139999999999999</v>
      </c>
      <c r="H31" s="764">
        <v>-122.587</v>
      </c>
      <c r="J31" s="757"/>
      <c r="K31" s="757"/>
      <c r="L31" s="757"/>
      <c r="M31" s="757"/>
    </row>
    <row r="32" spans="1:13">
      <c r="A32" s="792"/>
      <c r="B32" s="761"/>
      <c r="C32" s="1576" t="s">
        <v>605</v>
      </c>
      <c r="D32" s="1533"/>
      <c r="E32" s="808">
        <v>-0.77200000000000002</v>
      </c>
      <c r="F32" s="762">
        <v>-4.7249999999999996</v>
      </c>
      <c r="G32" s="763">
        <v>-1E-3</v>
      </c>
      <c r="H32" s="764">
        <v>-5.4980000000000002</v>
      </c>
      <c r="J32" s="757"/>
      <c r="K32" s="757"/>
      <c r="L32" s="757"/>
      <c r="M32" s="757"/>
    </row>
    <row r="33" spans="1:29">
      <c r="A33" s="792"/>
      <c r="B33" s="1576" t="s">
        <v>606</v>
      </c>
      <c r="C33" s="1576"/>
      <c r="D33" s="1533"/>
      <c r="E33" s="808">
        <v>-4.42</v>
      </c>
      <c r="F33" s="762">
        <v>-2.516</v>
      </c>
      <c r="G33" s="762">
        <v>-2.4E-2</v>
      </c>
      <c r="H33" s="822">
        <v>-6.96</v>
      </c>
      <c r="J33" s="757"/>
      <c r="K33" s="757"/>
      <c r="L33" s="757"/>
      <c r="M33" s="757"/>
    </row>
    <row r="34" spans="1:29">
      <c r="A34" s="792"/>
      <c r="B34" s="761"/>
      <c r="C34" s="1533" t="s">
        <v>648</v>
      </c>
      <c r="D34" s="1534"/>
      <c r="E34" s="808">
        <v>-4.4160000000000004</v>
      </c>
      <c r="F34" s="762">
        <v>-2.5139999999999998</v>
      </c>
      <c r="G34" s="763">
        <v>-2.4E-2</v>
      </c>
      <c r="H34" s="822">
        <v>-6.9539999999999997</v>
      </c>
      <c r="J34" s="757"/>
      <c r="K34" s="757"/>
      <c r="L34" s="757"/>
      <c r="M34" s="757"/>
    </row>
    <row r="35" spans="1:29">
      <c r="A35" s="792"/>
      <c r="B35" s="761"/>
      <c r="C35" s="1533" t="s">
        <v>649</v>
      </c>
      <c r="D35" s="1534"/>
      <c r="E35" s="809">
        <v>-4.0000000000000001E-3</v>
      </c>
      <c r="F35" s="766">
        <v>-2E-3</v>
      </c>
      <c r="G35" s="767">
        <v>0</v>
      </c>
      <c r="H35" s="822">
        <v>-6.0000000000000001E-3</v>
      </c>
      <c r="J35" s="757"/>
      <c r="K35" s="757"/>
      <c r="L35" s="757"/>
      <c r="M35" s="757"/>
    </row>
    <row r="36" spans="1:29" ht="30" customHeight="1">
      <c r="A36" s="793"/>
      <c r="B36" s="1551" t="s">
        <v>652</v>
      </c>
      <c r="C36" s="1551"/>
      <c r="D36" s="1535"/>
      <c r="E36" s="809">
        <v>-6.3129999999999997</v>
      </c>
      <c r="F36" s="766">
        <v>-5.8579999999999997</v>
      </c>
      <c r="G36" s="767">
        <v>-0.51400000000000001</v>
      </c>
      <c r="H36" s="822">
        <v>-12.685</v>
      </c>
      <c r="J36" s="757"/>
      <c r="K36" s="757"/>
      <c r="L36" s="757"/>
      <c r="M36" s="757"/>
    </row>
    <row r="37" spans="1:29">
      <c r="A37" s="792"/>
      <c r="B37" s="1576" t="s">
        <v>609</v>
      </c>
      <c r="C37" s="1576"/>
      <c r="D37" s="1533"/>
      <c r="E37" s="809">
        <v>-111.372</v>
      </c>
      <c r="F37" s="766">
        <v>-58.082000000000001</v>
      </c>
      <c r="G37" s="767">
        <v>-15.721</v>
      </c>
      <c r="H37" s="822">
        <v>-185.17500000000001</v>
      </c>
      <c r="J37" s="757"/>
      <c r="K37" s="757"/>
      <c r="L37" s="757"/>
      <c r="M37" s="757"/>
    </row>
    <row r="38" spans="1:29">
      <c r="A38" s="792"/>
      <c r="B38" s="761"/>
      <c r="C38" s="1533" t="s">
        <v>610</v>
      </c>
      <c r="D38" s="1534"/>
      <c r="E38" s="809">
        <v>0</v>
      </c>
      <c r="F38" s="766">
        <v>-1.9E-2</v>
      </c>
      <c r="G38" s="767">
        <v>-7.0000000000000001E-3</v>
      </c>
      <c r="H38" s="822">
        <v>-2.5999999999999999E-2</v>
      </c>
      <c r="J38" s="757"/>
      <c r="K38" s="757"/>
      <c r="L38" s="757"/>
      <c r="M38" s="757"/>
    </row>
    <row r="39" spans="1:29">
      <c r="A39" s="792"/>
      <c r="B39" s="761"/>
      <c r="C39" s="1533" t="s">
        <v>611</v>
      </c>
      <c r="D39" s="1534"/>
      <c r="E39" s="820">
        <v>-83.399000000000001</v>
      </c>
      <c r="F39" s="821">
        <v>-18.466999999999999</v>
      </c>
      <c r="G39" s="821">
        <v>-2.0870000000000002</v>
      </c>
      <c r="H39" s="822">
        <v>-103.953</v>
      </c>
      <c r="J39" s="757"/>
      <c r="K39" s="757"/>
      <c r="L39" s="757"/>
      <c r="M39" s="757"/>
    </row>
    <row r="40" spans="1:29">
      <c r="A40" s="792"/>
      <c r="B40" s="761"/>
      <c r="C40" s="1533" t="s">
        <v>612</v>
      </c>
      <c r="D40" s="1534"/>
      <c r="E40" s="809">
        <v>-0.127</v>
      </c>
      <c r="F40" s="766">
        <v>-0.17399999999999999</v>
      </c>
      <c r="G40" s="767">
        <v>-1.2E-2</v>
      </c>
      <c r="H40" s="822">
        <v>-0.313</v>
      </c>
      <c r="J40" s="757"/>
      <c r="K40" s="757"/>
      <c r="L40" s="757"/>
      <c r="M40" s="757"/>
    </row>
    <row r="41" spans="1:29">
      <c r="A41" s="792"/>
      <c r="B41" s="761"/>
      <c r="C41" s="1533" t="s">
        <v>613</v>
      </c>
      <c r="D41" s="1534"/>
      <c r="E41" s="809">
        <v>-11.891999999999999</v>
      </c>
      <c r="F41" s="766">
        <v>-17.367000000000001</v>
      </c>
      <c r="G41" s="767">
        <v>-2.5099999999999998</v>
      </c>
      <c r="H41" s="822">
        <v>-31.768999999999998</v>
      </c>
      <c r="J41" s="757"/>
      <c r="K41" s="757"/>
      <c r="L41" s="757"/>
      <c r="M41" s="757"/>
    </row>
    <row r="42" spans="1:29">
      <c r="A42" s="792"/>
      <c r="B42" s="761"/>
      <c r="C42" s="1533" t="s">
        <v>614</v>
      </c>
      <c r="D42" s="1534"/>
      <c r="E42" s="809">
        <v>-14.702</v>
      </c>
      <c r="F42" s="766">
        <v>-9.6910000000000007</v>
      </c>
      <c r="G42" s="767">
        <v>-4.5190000000000001</v>
      </c>
      <c r="H42" s="822">
        <v>-28.911999999999999</v>
      </c>
      <c r="J42" s="757"/>
      <c r="K42" s="757"/>
      <c r="L42" s="757"/>
      <c r="M42" s="757"/>
    </row>
    <row r="43" spans="1:29" ht="14.25" customHeight="1">
      <c r="A43" s="792"/>
      <c r="B43" s="761"/>
      <c r="C43" s="1533" t="s">
        <v>615</v>
      </c>
      <c r="D43" s="1534"/>
      <c r="E43" s="809">
        <v>-1.252</v>
      </c>
      <c r="F43" s="766">
        <v>-12.364000000000001</v>
      </c>
      <c r="G43" s="767">
        <v>-6.5860000000000003</v>
      </c>
      <c r="H43" s="822">
        <v>-20.202000000000002</v>
      </c>
      <c r="J43" s="757"/>
      <c r="K43" s="757"/>
      <c r="L43" s="757"/>
      <c r="M43" s="757"/>
    </row>
    <row r="44" spans="1:29">
      <c r="A44" s="792"/>
      <c r="B44" s="1576" t="s">
        <v>442</v>
      </c>
      <c r="C44" s="1576"/>
      <c r="D44" s="1533"/>
      <c r="E44" s="809">
        <v>-486.37599999999998</v>
      </c>
      <c r="F44" s="766">
        <v>-201.798</v>
      </c>
      <c r="G44" s="767">
        <v>-23.471</v>
      </c>
      <c r="H44" s="822">
        <v>-711.64499999999998</v>
      </c>
      <c r="J44" s="757"/>
      <c r="K44" s="757"/>
      <c r="L44" s="757"/>
      <c r="M44" s="757"/>
    </row>
    <row r="45" spans="1:29">
      <c r="A45" s="792"/>
      <c r="B45" s="761"/>
      <c r="C45" s="1580" t="s">
        <v>616</v>
      </c>
      <c r="D45" s="1581"/>
      <c r="E45" s="809">
        <v>-0.19400000000000001</v>
      </c>
      <c r="F45" s="766">
        <v>-7.1999999999999995E-2</v>
      </c>
      <c r="G45" s="767">
        <v>-1.4999999999999999E-2</v>
      </c>
      <c r="H45" s="822">
        <v>-0.28100000000000003</v>
      </c>
      <c r="I45" s="749"/>
      <c r="J45" s="757"/>
      <c r="K45" s="757"/>
      <c r="L45" s="757"/>
      <c r="M45" s="757"/>
      <c r="N45" s="749"/>
      <c r="O45" s="749"/>
      <c r="P45" s="749"/>
      <c r="Q45" s="749"/>
      <c r="R45" s="749"/>
      <c r="S45" s="749"/>
      <c r="T45" s="749"/>
      <c r="U45" s="749"/>
      <c r="V45" s="749"/>
      <c r="W45" s="749"/>
      <c r="X45" s="749"/>
      <c r="Y45" s="749"/>
      <c r="Z45" s="749"/>
      <c r="AA45" s="749"/>
      <c r="AB45" s="749"/>
      <c r="AC45" s="749"/>
    </row>
    <row r="46" spans="1:29">
      <c r="A46" s="792"/>
      <c r="B46" s="761"/>
      <c r="C46" s="1533" t="s">
        <v>617</v>
      </c>
      <c r="D46" s="1534"/>
      <c r="E46" s="809">
        <v>-486.18200000000002</v>
      </c>
      <c r="F46" s="766">
        <v>-201.726</v>
      </c>
      <c r="G46" s="767">
        <v>-23.456</v>
      </c>
      <c r="H46" s="822">
        <v>-711.36400000000003</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1576" t="s">
        <v>618</v>
      </c>
      <c r="C47" s="1576"/>
      <c r="D47" s="1533"/>
      <c r="E47" s="809">
        <v>-78.614000000000004</v>
      </c>
      <c r="F47" s="766">
        <v>-93.125</v>
      </c>
      <c r="G47" s="767">
        <v>-2.4910000000000001</v>
      </c>
      <c r="H47" s="822">
        <v>-174.23</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ht="14.25" customHeight="1">
      <c r="A48" s="792"/>
      <c r="B48" s="761"/>
      <c r="C48" s="1573" t="s">
        <v>619</v>
      </c>
      <c r="D48" s="1582"/>
      <c r="E48" s="809">
        <v>-0.98799999999999999</v>
      </c>
      <c r="F48" s="766">
        <v>-12.345000000000001</v>
      </c>
      <c r="G48" s="767">
        <v>-0.39</v>
      </c>
      <c r="H48" s="822">
        <v>-13.723000000000001</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c r="A49" s="792"/>
      <c r="B49" s="761"/>
      <c r="C49" s="1573" t="s">
        <v>650</v>
      </c>
      <c r="D49" s="1582"/>
      <c r="E49" s="809">
        <v>-0.09</v>
      </c>
      <c r="F49" s="766">
        <v>-0.03</v>
      </c>
      <c r="G49" s="767">
        <v>-1E-3</v>
      </c>
      <c r="H49" s="822">
        <v>-0.121</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ht="25.5" customHeight="1">
      <c r="A50" s="792"/>
      <c r="B50" s="761"/>
      <c r="C50" s="1535" t="s">
        <v>651</v>
      </c>
      <c r="D50" s="1609"/>
      <c r="E50" s="809">
        <v>-6.0000000000000001E-3</v>
      </c>
      <c r="F50" s="766">
        <v>-6.4000000000000001E-2</v>
      </c>
      <c r="G50" s="767">
        <v>0</v>
      </c>
      <c r="H50" s="822">
        <v>-7.0000000000000007E-2</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14.25" customHeight="1">
      <c r="A51" s="792"/>
      <c r="B51" s="761"/>
      <c r="C51" s="1533" t="s">
        <v>620</v>
      </c>
      <c r="D51" s="1534"/>
      <c r="E51" s="808">
        <v>-69.777000000000001</v>
      </c>
      <c r="F51" s="762">
        <v>-78.543999999999997</v>
      </c>
      <c r="G51" s="763">
        <v>-1.6140000000000001</v>
      </c>
      <c r="H51" s="764">
        <v>-149.935</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5" thickBot="1">
      <c r="A52" s="792"/>
      <c r="B52" s="761"/>
      <c r="C52" s="1573" t="s">
        <v>621</v>
      </c>
      <c r="D52" s="1582"/>
      <c r="E52" s="810">
        <v>-7.7530000000000001</v>
      </c>
      <c r="F52" s="768">
        <v>-2.1419999999999999</v>
      </c>
      <c r="G52" s="769">
        <v>-0.48599999999999999</v>
      </c>
      <c r="H52" s="770">
        <v>-10.381</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1574" t="s">
        <v>622</v>
      </c>
      <c r="B53" s="1542"/>
      <c r="C53" s="1542"/>
      <c r="D53" s="1543"/>
      <c r="E53" s="806">
        <v>2607.433</v>
      </c>
      <c r="F53" s="806">
        <v>1002.451</v>
      </c>
      <c r="G53" s="806">
        <v>145.357</v>
      </c>
      <c r="H53" s="806">
        <v>3755.241</v>
      </c>
      <c r="I53" s="774"/>
      <c r="J53" s="757"/>
      <c r="K53" s="757"/>
      <c r="L53" s="757"/>
      <c r="M53" s="757"/>
      <c r="N53" s="322"/>
      <c r="O53" s="322"/>
      <c r="P53" s="322"/>
      <c r="Q53" s="322"/>
      <c r="R53" s="322"/>
      <c r="S53" s="322"/>
      <c r="T53" s="322"/>
      <c r="U53" s="322"/>
      <c r="V53" s="322"/>
      <c r="W53" s="322"/>
      <c r="X53" s="322"/>
      <c r="Y53" s="322"/>
      <c r="Z53" s="322"/>
      <c r="AA53" s="322"/>
      <c r="AB53" s="322"/>
      <c r="AC53" s="322"/>
    </row>
    <row r="54" spans="1:29" ht="15" thickBot="1">
      <c r="A54" s="797" t="s">
        <v>623</v>
      </c>
      <c r="B54" s="775"/>
      <c r="C54" s="775"/>
      <c r="D54" s="776"/>
      <c r="E54" s="806">
        <v>732.93700000000001</v>
      </c>
      <c r="F54" s="754">
        <v>252.74600000000001</v>
      </c>
      <c r="G54" s="755">
        <v>54.087000000000003</v>
      </c>
      <c r="H54" s="756">
        <v>1039.77</v>
      </c>
      <c r="I54" s="322"/>
      <c r="J54" s="757"/>
      <c r="K54" s="757"/>
      <c r="L54" s="757"/>
      <c r="M54" s="757"/>
      <c r="N54" s="322"/>
      <c r="O54" s="322"/>
      <c r="P54" s="322"/>
      <c r="Q54" s="322"/>
      <c r="R54" s="322"/>
      <c r="S54" s="322"/>
      <c r="T54" s="322"/>
      <c r="U54" s="322"/>
      <c r="V54" s="322"/>
      <c r="W54" s="322"/>
      <c r="X54" s="322"/>
      <c r="Y54" s="322"/>
      <c r="Z54" s="322"/>
      <c r="AA54" s="322"/>
      <c r="AB54" s="322"/>
      <c r="AC54" s="322"/>
    </row>
    <row r="55" spans="1:29">
      <c r="A55" s="798"/>
      <c r="B55" s="1578" t="s">
        <v>453</v>
      </c>
      <c r="C55" s="1578"/>
      <c r="D55" s="1579"/>
      <c r="E55" s="807">
        <v>936.69399999999996</v>
      </c>
      <c r="F55" s="758">
        <v>396.10199999999998</v>
      </c>
      <c r="G55" s="759">
        <v>70.837999999999994</v>
      </c>
      <c r="H55" s="760">
        <v>1403.634</v>
      </c>
      <c r="I55" s="749"/>
      <c r="J55" s="757"/>
      <c r="K55" s="757"/>
      <c r="L55" s="757"/>
      <c r="M55" s="757"/>
      <c r="N55" s="749"/>
      <c r="O55" s="749"/>
      <c r="P55" s="749"/>
      <c r="Q55" s="749"/>
      <c r="R55" s="749"/>
      <c r="S55" s="749"/>
      <c r="T55" s="749"/>
      <c r="U55" s="749"/>
      <c r="V55" s="749"/>
      <c r="W55" s="749"/>
      <c r="X55" s="749"/>
      <c r="Y55" s="749"/>
      <c r="Z55" s="749"/>
      <c r="AA55" s="749"/>
      <c r="AB55" s="749"/>
      <c r="AC55" s="749"/>
    </row>
    <row r="56" spans="1:29" ht="15" thickBot="1">
      <c r="A56" s="799"/>
      <c r="B56" s="1572" t="s">
        <v>454</v>
      </c>
      <c r="C56" s="1572"/>
      <c r="D56" s="1573"/>
      <c r="E56" s="810">
        <v>-203.75700000000001</v>
      </c>
      <c r="F56" s="768">
        <v>-143.35599999999999</v>
      </c>
      <c r="G56" s="769">
        <v>-16.751000000000001</v>
      </c>
      <c r="H56" s="770">
        <v>-363.86399999999998</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1574" t="s">
        <v>624</v>
      </c>
      <c r="B57" s="1542"/>
      <c r="C57" s="1542"/>
      <c r="D57" s="1543"/>
      <c r="E57" s="806">
        <v>5.891</v>
      </c>
      <c r="F57" s="754">
        <v>-16.841000000000001</v>
      </c>
      <c r="G57" s="755">
        <v>-0.39500000000000002</v>
      </c>
      <c r="H57" s="756">
        <v>-11.345000000000001</v>
      </c>
      <c r="I57" s="322"/>
      <c r="J57" s="757"/>
      <c r="K57" s="757"/>
      <c r="L57" s="757"/>
      <c r="M57" s="757"/>
      <c r="N57" s="322"/>
      <c r="O57" s="322"/>
      <c r="P57" s="322"/>
      <c r="Q57" s="322"/>
      <c r="R57" s="322"/>
      <c r="S57" s="322"/>
      <c r="T57" s="322"/>
      <c r="U57" s="322"/>
      <c r="V57" s="322"/>
      <c r="W57" s="322"/>
      <c r="X57" s="322"/>
      <c r="Y57" s="322"/>
      <c r="Z57" s="322"/>
      <c r="AA57" s="322"/>
      <c r="AB57" s="322"/>
      <c r="AC57" s="322"/>
    </row>
    <row r="58" spans="1:29" ht="15" customHeight="1">
      <c r="A58" s="800"/>
      <c r="B58" s="1575" t="s">
        <v>625</v>
      </c>
      <c r="C58" s="1575"/>
      <c r="D58" s="1549"/>
      <c r="E58" s="807">
        <v>2.1539999999999999</v>
      </c>
      <c r="F58" s="758">
        <v>-0.60199999999999998</v>
      </c>
      <c r="G58" s="759">
        <v>-0.39500000000000002</v>
      </c>
      <c r="H58" s="830">
        <v>1.157</v>
      </c>
      <c r="I58" s="749"/>
      <c r="J58" s="757"/>
      <c r="K58" s="757"/>
      <c r="L58" s="757"/>
      <c r="M58" s="757"/>
      <c r="N58" s="749"/>
      <c r="O58" s="749"/>
      <c r="P58" s="749"/>
      <c r="Q58" s="749"/>
      <c r="R58" s="749"/>
      <c r="S58" s="749"/>
      <c r="T58" s="749"/>
      <c r="U58" s="749"/>
      <c r="V58" s="749"/>
      <c r="W58" s="749"/>
      <c r="X58" s="749"/>
      <c r="Y58" s="749"/>
      <c r="Z58" s="749"/>
      <c r="AA58" s="749"/>
      <c r="AB58" s="749"/>
      <c r="AC58" s="749"/>
    </row>
    <row r="59" spans="1:29" ht="15" customHeight="1">
      <c r="A59" s="800"/>
      <c r="B59" s="819"/>
      <c r="C59" s="1576" t="s">
        <v>626</v>
      </c>
      <c r="D59" s="1533"/>
      <c r="E59" s="823">
        <v>-6.2E-2</v>
      </c>
      <c r="F59" s="824">
        <v>4.9000000000000002E-2</v>
      </c>
      <c r="G59" s="825">
        <v>0</v>
      </c>
      <c r="H59" s="830">
        <v>-1.2999999999999999E-2</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c r="A60" s="798"/>
      <c r="B60" s="761"/>
      <c r="C60" s="1576" t="s">
        <v>627</v>
      </c>
      <c r="D60" s="1533"/>
      <c r="E60" s="809">
        <v>2.2160000000000002</v>
      </c>
      <c r="F60" s="766">
        <v>-0.65100000000000002</v>
      </c>
      <c r="G60" s="767">
        <v>-0.39500000000000002</v>
      </c>
      <c r="H60" s="822">
        <v>1.17</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ht="15" customHeight="1">
      <c r="A61" s="798"/>
      <c r="B61" s="1551" t="s">
        <v>628</v>
      </c>
      <c r="C61" s="1551"/>
      <c r="D61" s="1535"/>
      <c r="E61" s="809">
        <v>3.1629999999999998</v>
      </c>
      <c r="F61" s="766">
        <v>-16.324999999999999</v>
      </c>
      <c r="G61" s="826">
        <v>0</v>
      </c>
      <c r="H61" s="822">
        <v>-13.162000000000001</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27.75" customHeight="1">
      <c r="A62" s="792"/>
      <c r="B62" s="761"/>
      <c r="C62" s="1535" t="s">
        <v>629</v>
      </c>
      <c r="D62" s="1536"/>
      <c r="E62" s="809">
        <v>3.1629999999999998</v>
      </c>
      <c r="F62" s="766">
        <v>0</v>
      </c>
      <c r="G62" s="767">
        <v>0</v>
      </c>
      <c r="H62" s="822">
        <v>3.1629999999999998</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 customHeight="1">
      <c r="A63" s="792"/>
      <c r="B63" s="761"/>
      <c r="C63" s="1535" t="s">
        <v>630</v>
      </c>
      <c r="D63" s="1536"/>
      <c r="E63" s="809">
        <v>0</v>
      </c>
      <c r="F63" s="766">
        <v>-16.324999999999999</v>
      </c>
      <c r="G63" s="767">
        <v>0</v>
      </c>
      <c r="H63" s="822">
        <v>-16.324999999999999</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15" customHeight="1">
      <c r="A64" s="792"/>
      <c r="B64" s="1551" t="s">
        <v>462</v>
      </c>
      <c r="C64" s="1551"/>
      <c r="D64" s="1535"/>
      <c r="E64" s="808">
        <v>0.46600000000000003</v>
      </c>
      <c r="F64" s="762">
        <v>0</v>
      </c>
      <c r="G64" s="762">
        <v>0</v>
      </c>
      <c r="H64" s="764">
        <v>0.46600000000000003</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thickBot="1">
      <c r="A65" s="792"/>
      <c r="B65" s="1551" t="s">
        <v>653</v>
      </c>
      <c r="C65" s="1551"/>
      <c r="D65" s="1535"/>
      <c r="E65" s="827">
        <v>0.108</v>
      </c>
      <c r="F65" s="828">
        <v>8.5999999999999993E-2</v>
      </c>
      <c r="G65" s="829">
        <v>0</v>
      </c>
      <c r="H65" s="831">
        <v>0.19400000000000001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27.75" customHeight="1" thickBot="1">
      <c r="A66" s="1570" t="s">
        <v>643</v>
      </c>
      <c r="B66" s="1571"/>
      <c r="C66" s="1571"/>
      <c r="D66" s="1571"/>
      <c r="E66" s="806">
        <v>0.33900000000000002</v>
      </c>
      <c r="F66" s="754">
        <v>0</v>
      </c>
      <c r="G66" s="755">
        <v>0</v>
      </c>
      <c r="H66" s="756">
        <v>0.33900000000000002</v>
      </c>
      <c r="I66" s="322"/>
      <c r="J66" s="757"/>
      <c r="K66" s="757"/>
      <c r="L66" s="757"/>
      <c r="M66" s="757"/>
      <c r="N66" s="322"/>
      <c r="O66" s="322"/>
      <c r="P66" s="322"/>
      <c r="Q66" s="322"/>
      <c r="R66" s="322"/>
      <c r="S66" s="322"/>
      <c r="T66" s="322"/>
      <c r="U66" s="322"/>
      <c r="V66" s="322"/>
      <c r="W66" s="322"/>
      <c r="X66" s="322"/>
      <c r="Y66" s="322"/>
      <c r="Z66" s="322"/>
      <c r="AA66" s="322"/>
      <c r="AB66" s="322"/>
      <c r="AC66" s="322"/>
    </row>
    <row r="67" spans="1:29" ht="27.75" customHeight="1">
      <c r="A67" s="800"/>
      <c r="B67" s="1575" t="s">
        <v>654</v>
      </c>
      <c r="C67" s="1575"/>
      <c r="D67" s="1549"/>
      <c r="E67" s="807">
        <v>0.33900000000000002</v>
      </c>
      <c r="F67" s="758">
        <v>0</v>
      </c>
      <c r="G67" s="759">
        <v>0</v>
      </c>
      <c r="H67" s="830">
        <v>0.33900000000000002</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thickBot="1">
      <c r="A68" s="792"/>
      <c r="B68" s="761"/>
      <c r="C68" s="1535" t="s">
        <v>655</v>
      </c>
      <c r="D68" s="1536"/>
      <c r="E68" s="812">
        <v>0.33900000000000002</v>
      </c>
      <c r="F68" s="781">
        <v>0</v>
      </c>
      <c r="G68" s="782">
        <v>0</v>
      </c>
      <c r="H68" s="831">
        <v>0.33900000000000002</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15.75" customHeight="1" thickBot="1">
      <c r="A69" s="1570" t="s">
        <v>644</v>
      </c>
      <c r="B69" s="1571"/>
      <c r="C69" s="1571"/>
      <c r="D69" s="1571"/>
      <c r="E69" s="806">
        <v>112.11499999999999</v>
      </c>
      <c r="F69" s="754">
        <v>60.654000000000003</v>
      </c>
      <c r="G69" s="755">
        <v>13.699</v>
      </c>
      <c r="H69" s="756">
        <v>186.46799999999999</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c r="A70" s="801"/>
      <c r="B70" s="1558" t="s">
        <v>640</v>
      </c>
      <c r="C70" s="1559"/>
      <c r="D70" s="1559"/>
      <c r="E70" s="807">
        <v>71.227000000000004</v>
      </c>
      <c r="F70" s="758">
        <v>30.907</v>
      </c>
      <c r="G70" s="759">
        <v>12.872999999999999</v>
      </c>
      <c r="H70" s="760">
        <v>115.00700000000001</v>
      </c>
      <c r="I70" s="749"/>
      <c r="J70" s="757"/>
      <c r="K70" s="757"/>
      <c r="L70" s="757"/>
      <c r="M70" s="757"/>
      <c r="N70" s="749"/>
      <c r="O70" s="749"/>
      <c r="P70" s="749"/>
      <c r="Q70" s="749"/>
      <c r="R70" s="749"/>
      <c r="S70" s="749"/>
      <c r="T70" s="749"/>
      <c r="U70" s="749"/>
      <c r="V70" s="749"/>
      <c r="W70" s="749"/>
      <c r="X70" s="749"/>
      <c r="Y70" s="749"/>
      <c r="Z70" s="749"/>
      <c r="AA70" s="749"/>
      <c r="AB70" s="749"/>
      <c r="AC70" s="749"/>
    </row>
    <row r="71" spans="1:29">
      <c r="A71" s="792"/>
      <c r="B71" s="1560" t="s">
        <v>641</v>
      </c>
      <c r="C71" s="1561"/>
      <c r="D71" s="1561"/>
      <c r="E71" s="808">
        <v>33.073999999999998</v>
      </c>
      <c r="F71" s="762">
        <v>31.152999999999999</v>
      </c>
      <c r="G71" s="763">
        <v>0.76200000000000001</v>
      </c>
      <c r="H71" s="764">
        <v>64.989000000000004</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ht="15" thickBot="1">
      <c r="A72" s="802"/>
      <c r="B72" s="1562" t="s">
        <v>642</v>
      </c>
      <c r="C72" s="1563"/>
      <c r="D72" s="1563"/>
      <c r="E72" s="810">
        <v>7.8140000000000001</v>
      </c>
      <c r="F72" s="768">
        <v>-1.4059999999999999</v>
      </c>
      <c r="G72" s="769">
        <v>6.4000000000000001E-2</v>
      </c>
      <c r="H72" s="770">
        <v>6.4720000000000004</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1564" t="s">
        <v>469</v>
      </c>
      <c r="B73" s="1565"/>
      <c r="C73" s="1565"/>
      <c r="D73" s="1565"/>
      <c r="E73" s="806">
        <v>246.369</v>
      </c>
      <c r="F73" s="754">
        <v>182.601</v>
      </c>
      <c r="G73" s="755">
        <v>23.355</v>
      </c>
      <c r="H73" s="756">
        <v>452.32499999999999</v>
      </c>
      <c r="I73" s="322"/>
      <c r="J73" s="757"/>
      <c r="K73" s="757"/>
      <c r="L73" s="757"/>
      <c r="M73" s="757"/>
      <c r="N73" s="322"/>
      <c r="O73" s="322"/>
      <c r="P73" s="322"/>
      <c r="Q73" s="322"/>
      <c r="R73" s="322"/>
      <c r="S73" s="322"/>
      <c r="T73" s="322"/>
      <c r="U73" s="322"/>
      <c r="V73" s="322"/>
      <c r="W73" s="322"/>
      <c r="X73" s="322"/>
      <c r="Y73" s="322"/>
      <c r="Z73" s="322"/>
      <c r="AA73" s="322"/>
      <c r="AB73" s="322"/>
      <c r="AC73" s="322"/>
    </row>
    <row r="74" spans="1:29" ht="15" customHeight="1">
      <c r="A74" s="795"/>
      <c r="B74" s="1549" t="s">
        <v>470</v>
      </c>
      <c r="C74" s="1550"/>
      <c r="D74" s="1604"/>
      <c r="E74" s="807">
        <v>8.1839999999999993</v>
      </c>
      <c r="F74" s="758">
        <v>0</v>
      </c>
      <c r="G74" s="759">
        <v>0</v>
      </c>
      <c r="H74" s="760">
        <v>8.1839999999999993</v>
      </c>
      <c r="I74" s="749"/>
      <c r="J74" s="757"/>
      <c r="K74" s="757"/>
      <c r="L74" s="757"/>
      <c r="M74" s="757"/>
      <c r="N74" s="749"/>
      <c r="O74" s="749"/>
      <c r="P74" s="749"/>
      <c r="Q74" s="749"/>
      <c r="R74" s="749"/>
      <c r="S74" s="749"/>
      <c r="T74" s="749"/>
      <c r="U74" s="749"/>
      <c r="V74" s="749"/>
      <c r="W74" s="749"/>
      <c r="X74" s="749"/>
      <c r="Y74" s="749"/>
      <c r="Z74" s="749"/>
      <c r="AA74" s="749"/>
      <c r="AB74" s="749"/>
      <c r="AC74" s="749"/>
    </row>
    <row r="75" spans="1:29" ht="15" customHeight="1">
      <c r="A75" s="792"/>
      <c r="B75" s="1551" t="s">
        <v>471</v>
      </c>
      <c r="C75" s="1551"/>
      <c r="D75" s="1551"/>
      <c r="E75" s="808">
        <v>0.78700000000000003</v>
      </c>
      <c r="F75" s="762">
        <v>0.27900000000000003</v>
      </c>
      <c r="G75" s="763">
        <v>0</v>
      </c>
      <c r="H75" s="764">
        <v>1.0660000000000001</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c r="A76" s="792"/>
      <c r="B76" s="1576" t="s">
        <v>645</v>
      </c>
      <c r="C76" s="1576"/>
      <c r="D76" s="1576"/>
      <c r="E76" s="808">
        <v>40.808</v>
      </c>
      <c r="F76" s="762">
        <v>48.386000000000003</v>
      </c>
      <c r="G76" s="763">
        <v>13.782</v>
      </c>
      <c r="H76" s="764">
        <v>102.976</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ht="15" customHeight="1">
      <c r="A77" s="792"/>
      <c r="B77" s="1551" t="s">
        <v>473</v>
      </c>
      <c r="C77" s="1551"/>
      <c r="D77" s="1551"/>
      <c r="E77" s="808">
        <v>63.143000000000001</v>
      </c>
      <c r="F77" s="762">
        <v>9.3149999999999995</v>
      </c>
      <c r="G77" s="763">
        <v>0.97</v>
      </c>
      <c r="H77" s="764">
        <v>73.427999999999997</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c r="A78" s="792"/>
      <c r="B78" s="1576" t="s">
        <v>646</v>
      </c>
      <c r="C78" s="1576"/>
      <c r="D78" s="1576"/>
      <c r="E78" s="808">
        <v>0.496</v>
      </c>
      <c r="F78" s="762">
        <v>57.469000000000001</v>
      </c>
      <c r="G78" s="763">
        <v>1.6639999999999999</v>
      </c>
      <c r="H78" s="764">
        <v>59.628999999999998</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576" t="s">
        <v>475</v>
      </c>
      <c r="C79" s="1576"/>
      <c r="D79" s="1576"/>
      <c r="E79" s="808">
        <v>50.475999999999999</v>
      </c>
      <c r="F79" s="762">
        <v>58.901000000000003</v>
      </c>
      <c r="G79" s="763">
        <v>3.2719999999999998</v>
      </c>
      <c r="H79" s="764">
        <v>112.649</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ht="15" customHeight="1">
      <c r="A80" s="792"/>
      <c r="B80" s="1535" t="s">
        <v>476</v>
      </c>
      <c r="C80" s="1536"/>
      <c r="D80" s="1605"/>
      <c r="E80" s="808">
        <v>82.474999999999994</v>
      </c>
      <c r="F80" s="762">
        <v>7.2329999999999997</v>
      </c>
      <c r="G80" s="763">
        <v>3.657</v>
      </c>
      <c r="H80" s="764">
        <v>93.364999999999995</v>
      </c>
      <c r="I80" s="749"/>
      <c r="J80" s="757"/>
      <c r="K80" s="757"/>
      <c r="L80" s="757"/>
      <c r="M80" s="757"/>
      <c r="N80" s="749"/>
      <c r="O80" s="749"/>
      <c r="P80" s="749"/>
      <c r="Q80" s="749"/>
      <c r="R80" s="749"/>
      <c r="S80" s="749"/>
      <c r="T80" s="749"/>
      <c r="U80" s="749"/>
      <c r="V80" s="749"/>
      <c r="W80" s="749"/>
      <c r="X80" s="749"/>
      <c r="Y80" s="749"/>
      <c r="Z80" s="749"/>
      <c r="AA80" s="749"/>
      <c r="AB80" s="749"/>
      <c r="AC80" s="749"/>
    </row>
    <row r="81" spans="1:33" ht="15" customHeight="1" thickBot="1">
      <c r="A81" s="832"/>
      <c r="B81" s="1535" t="s">
        <v>477</v>
      </c>
      <c r="C81" s="1536"/>
      <c r="D81" s="1605"/>
      <c r="E81" s="812">
        <v>0</v>
      </c>
      <c r="F81" s="781">
        <v>1.018</v>
      </c>
      <c r="G81" s="833">
        <v>0.01</v>
      </c>
      <c r="H81" s="783">
        <v>1.028</v>
      </c>
      <c r="I81" s="749"/>
      <c r="J81" s="757"/>
      <c r="K81" s="757"/>
      <c r="L81" s="757"/>
      <c r="M81" s="757"/>
      <c r="N81" s="749"/>
      <c r="O81" s="749"/>
      <c r="P81" s="749"/>
      <c r="Q81" s="749"/>
      <c r="R81" s="749"/>
      <c r="S81" s="749"/>
      <c r="T81" s="749"/>
      <c r="U81" s="749"/>
      <c r="V81" s="749"/>
      <c r="W81" s="749"/>
      <c r="X81" s="749"/>
      <c r="Y81" s="749"/>
      <c r="Z81" s="749"/>
      <c r="AA81" s="749"/>
      <c r="AB81" s="749"/>
      <c r="AC81" s="749"/>
    </row>
    <row r="82" spans="1:33" ht="27" customHeight="1" thickBot="1">
      <c r="A82" s="1546" t="s">
        <v>478</v>
      </c>
      <c r="B82" s="1547"/>
      <c r="C82" s="1547"/>
      <c r="D82" s="1548"/>
      <c r="E82" s="806">
        <v>-694.274</v>
      </c>
      <c r="F82" s="754">
        <v>-108.053</v>
      </c>
      <c r="G82" s="778">
        <v>-101.625</v>
      </c>
      <c r="H82" s="756">
        <v>-903.952</v>
      </c>
      <c r="I82" s="322"/>
      <c r="J82" s="757"/>
      <c r="K82" s="757"/>
      <c r="L82" s="757"/>
      <c r="M82" s="757"/>
      <c r="N82" s="322"/>
      <c r="O82" s="322"/>
      <c r="P82" s="322"/>
      <c r="Q82" s="322"/>
      <c r="R82" s="322"/>
      <c r="S82" s="322"/>
      <c r="T82" s="322"/>
      <c r="U82" s="322"/>
      <c r="V82" s="322"/>
      <c r="W82" s="322"/>
      <c r="X82" s="322"/>
      <c r="Y82" s="322"/>
      <c r="Z82" s="322"/>
      <c r="AA82" s="322"/>
      <c r="AB82" s="322"/>
      <c r="AC82" s="322"/>
    </row>
    <row r="83" spans="1:33" ht="15" customHeight="1">
      <c r="A83" s="800"/>
      <c r="B83" s="1549" t="s">
        <v>479</v>
      </c>
      <c r="C83" s="1550"/>
      <c r="D83" s="1550"/>
      <c r="E83" s="807">
        <v>-1406.5909999999999</v>
      </c>
      <c r="F83" s="758">
        <v>-375.322</v>
      </c>
      <c r="G83" s="779">
        <v>-131.886</v>
      </c>
      <c r="H83" s="760">
        <v>-1913.799</v>
      </c>
      <c r="I83" s="749"/>
      <c r="J83" s="757"/>
      <c r="K83" s="757"/>
      <c r="L83" s="757"/>
      <c r="M83" s="757"/>
      <c r="N83" s="749"/>
      <c r="O83" s="749"/>
      <c r="P83" s="749"/>
      <c r="Q83" s="749"/>
      <c r="R83" s="749"/>
      <c r="S83" s="749"/>
      <c r="T83" s="749"/>
      <c r="U83" s="749"/>
      <c r="V83" s="749"/>
      <c r="W83" s="749"/>
      <c r="X83" s="749"/>
      <c r="Y83" s="749"/>
      <c r="Z83" s="749"/>
      <c r="AA83" s="749"/>
      <c r="AB83" s="749"/>
      <c r="AC83" s="749"/>
    </row>
    <row r="84" spans="1:33" ht="23.25" customHeight="1">
      <c r="A84" s="798"/>
      <c r="B84" s="761"/>
      <c r="C84" s="1551" t="s">
        <v>480</v>
      </c>
      <c r="D84" s="1535"/>
      <c r="E84" s="808">
        <v>-1398.0809999999999</v>
      </c>
      <c r="F84" s="762">
        <v>-362.98399999999998</v>
      </c>
      <c r="G84" s="780">
        <v>-131.654</v>
      </c>
      <c r="H84" s="764">
        <v>-1892.7190000000001</v>
      </c>
      <c r="I84" s="749"/>
      <c r="J84" s="757"/>
      <c r="K84" s="757"/>
      <c r="L84" s="757"/>
      <c r="M84" s="757"/>
      <c r="N84" s="749"/>
      <c r="O84" s="749"/>
      <c r="P84" s="749"/>
      <c r="Q84" s="749"/>
      <c r="R84" s="749"/>
      <c r="S84" s="749"/>
      <c r="T84" s="749"/>
      <c r="U84" s="749"/>
      <c r="V84" s="749"/>
      <c r="W84" s="749"/>
      <c r="X84" s="749"/>
      <c r="Y84" s="749"/>
      <c r="Z84" s="749"/>
      <c r="AA84" s="749"/>
      <c r="AB84" s="749"/>
      <c r="AC84" s="749"/>
    </row>
    <row r="85" spans="1:33" ht="26.25" customHeight="1">
      <c r="A85" s="798"/>
      <c r="B85" s="761"/>
      <c r="C85" s="1551" t="s">
        <v>481</v>
      </c>
      <c r="D85" s="1535"/>
      <c r="E85" s="808">
        <v>-8.51</v>
      </c>
      <c r="F85" s="762">
        <v>-12.337999999999999</v>
      </c>
      <c r="G85" s="780">
        <v>-0.23200000000000001</v>
      </c>
      <c r="H85" s="764">
        <v>-21.08</v>
      </c>
      <c r="I85" s="749"/>
      <c r="J85" s="757"/>
      <c r="K85" s="757"/>
      <c r="L85" s="757"/>
      <c r="M85" s="757"/>
      <c r="N85" s="749"/>
      <c r="O85" s="749"/>
      <c r="P85" s="749"/>
      <c r="Q85" s="749"/>
      <c r="R85" s="749"/>
      <c r="S85" s="749"/>
      <c r="T85" s="749"/>
      <c r="U85" s="749"/>
      <c r="V85" s="749"/>
      <c r="W85" s="749"/>
      <c r="X85" s="749"/>
      <c r="Y85" s="749"/>
      <c r="Z85" s="749"/>
      <c r="AA85" s="749"/>
      <c r="AB85" s="749"/>
      <c r="AC85" s="749"/>
    </row>
    <row r="86" spans="1:33" ht="25.5" customHeight="1">
      <c r="A86" s="798"/>
      <c r="B86" s="1551" t="s">
        <v>482</v>
      </c>
      <c r="C86" s="1551"/>
      <c r="D86" s="1535"/>
      <c r="E86" s="808">
        <v>712.31700000000001</v>
      </c>
      <c r="F86" s="762">
        <v>267.26900000000001</v>
      </c>
      <c r="G86" s="777">
        <v>35.805999999999997</v>
      </c>
      <c r="H86" s="764">
        <v>1015.3920000000001</v>
      </c>
      <c r="I86" s="749"/>
      <c r="J86" s="757"/>
      <c r="K86" s="757"/>
      <c r="L86" s="757"/>
      <c r="M86" s="757"/>
      <c r="N86" s="749"/>
      <c r="O86" s="749"/>
      <c r="P86" s="749"/>
      <c r="Q86" s="749"/>
      <c r="R86" s="749"/>
      <c r="S86" s="749"/>
      <c r="T86" s="749"/>
      <c r="U86" s="749"/>
      <c r="V86" s="749"/>
      <c r="W86" s="749"/>
      <c r="X86" s="749"/>
      <c r="Y86" s="749"/>
      <c r="Z86" s="749"/>
      <c r="AA86" s="749"/>
      <c r="AB86" s="749"/>
      <c r="AC86" s="749"/>
    </row>
    <row r="87" spans="1:33" ht="28.5" customHeight="1">
      <c r="A87" s="798"/>
      <c r="B87" s="761"/>
      <c r="C87" s="1551" t="s">
        <v>483</v>
      </c>
      <c r="D87" s="1535"/>
      <c r="E87" s="808">
        <v>706.56399999999996</v>
      </c>
      <c r="F87" s="762">
        <v>259.10399999999998</v>
      </c>
      <c r="G87" s="763">
        <v>35.774000000000001</v>
      </c>
      <c r="H87" s="764">
        <v>1001.442</v>
      </c>
      <c r="I87" s="749"/>
      <c r="J87" s="757"/>
      <c r="K87" s="757"/>
      <c r="L87" s="757"/>
      <c r="M87" s="757"/>
      <c r="N87" s="749"/>
      <c r="O87" s="749"/>
      <c r="P87" s="749"/>
      <c r="Q87" s="749"/>
      <c r="R87" s="749"/>
      <c r="S87" s="749"/>
      <c r="T87" s="749"/>
      <c r="U87" s="749"/>
      <c r="V87" s="749"/>
      <c r="W87" s="749"/>
      <c r="X87" s="749"/>
      <c r="Y87" s="749"/>
      <c r="Z87" s="749"/>
      <c r="AA87" s="749"/>
      <c r="AB87" s="749"/>
      <c r="AC87" s="749"/>
    </row>
    <row r="88" spans="1:33" ht="25.5" customHeight="1">
      <c r="A88" s="798"/>
      <c r="B88" s="761"/>
      <c r="C88" s="1551" t="s">
        <v>484</v>
      </c>
      <c r="D88" s="1535"/>
      <c r="E88" s="808">
        <v>5.7530000000000001</v>
      </c>
      <c r="F88" s="762">
        <v>8.1649999999999991</v>
      </c>
      <c r="G88" s="763">
        <v>3.2000000000000001E-2</v>
      </c>
      <c r="H88" s="764">
        <v>13.95</v>
      </c>
      <c r="I88" s="749"/>
      <c r="J88" s="757"/>
      <c r="K88" s="757"/>
      <c r="L88" s="757"/>
      <c r="M88" s="757"/>
      <c r="N88" s="749"/>
      <c r="O88" s="749"/>
      <c r="P88" s="749"/>
      <c r="Q88" s="749"/>
      <c r="R88" s="749"/>
      <c r="S88" s="749"/>
      <c r="T88" s="749"/>
      <c r="U88" s="749"/>
      <c r="V88" s="749"/>
      <c r="W88" s="749"/>
      <c r="X88" s="749"/>
      <c r="Y88" s="749"/>
      <c r="Z88" s="749"/>
      <c r="AA88" s="749"/>
      <c r="AB88" s="749"/>
      <c r="AC88" s="749"/>
    </row>
    <row r="89" spans="1:33" s="619" customFormat="1" ht="31.5" customHeight="1" thickBot="1">
      <c r="A89" s="657"/>
      <c r="B89" s="1396" t="s">
        <v>485</v>
      </c>
      <c r="C89" s="1396"/>
      <c r="D89" s="1397"/>
      <c r="E89" s="658">
        <v>0</v>
      </c>
      <c r="F89" s="658">
        <v>0</v>
      </c>
      <c r="G89" s="659">
        <v>-5.5449999999999999</v>
      </c>
      <c r="H89" s="660">
        <v>-5.5449999999999999</v>
      </c>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row>
    <row r="90" spans="1:33" ht="15" thickBot="1">
      <c r="A90" s="1610" t="s">
        <v>486</v>
      </c>
      <c r="B90" s="1611"/>
      <c r="C90" s="1611"/>
      <c r="D90" s="1612"/>
      <c r="E90" s="806">
        <v>-151.523</v>
      </c>
      <c r="F90" s="754">
        <v>-101.03400000000001</v>
      </c>
      <c r="G90" s="755">
        <v>-24.253</v>
      </c>
      <c r="H90" s="756">
        <v>-276.81</v>
      </c>
      <c r="I90" s="322"/>
      <c r="J90" s="757"/>
      <c r="K90" s="757"/>
      <c r="L90" s="757"/>
      <c r="M90" s="757"/>
      <c r="N90" s="322"/>
      <c r="O90" s="322"/>
      <c r="P90" s="322"/>
      <c r="Q90" s="322"/>
      <c r="R90" s="322"/>
      <c r="S90" s="322"/>
      <c r="T90" s="322"/>
      <c r="U90" s="322"/>
      <c r="V90" s="322"/>
      <c r="W90" s="322"/>
      <c r="X90" s="322"/>
      <c r="Y90" s="322"/>
      <c r="Z90" s="322"/>
      <c r="AA90" s="322"/>
      <c r="AB90" s="322"/>
      <c r="AC90" s="322"/>
    </row>
    <row r="91" spans="1:33" ht="30" customHeight="1">
      <c r="A91" s="803"/>
      <c r="B91" s="1552" t="s">
        <v>487</v>
      </c>
      <c r="C91" s="1552"/>
      <c r="D91" s="1553"/>
      <c r="E91" s="812">
        <v>-151.75399999999999</v>
      </c>
      <c r="F91" s="781">
        <v>-115.018</v>
      </c>
      <c r="G91" s="782">
        <v>-29.385000000000002</v>
      </c>
      <c r="H91" s="783">
        <v>-296.15699999999998</v>
      </c>
      <c r="I91" s="749"/>
      <c r="J91" s="757"/>
      <c r="K91" s="757"/>
      <c r="L91" s="757"/>
      <c r="M91" s="757"/>
      <c r="N91" s="749"/>
      <c r="O91" s="749"/>
      <c r="P91" s="749"/>
      <c r="Q91" s="749"/>
      <c r="R91" s="749"/>
      <c r="S91" s="749"/>
      <c r="T91" s="749"/>
      <c r="U91" s="749"/>
      <c r="V91" s="749"/>
      <c r="W91" s="749"/>
      <c r="X91" s="749"/>
      <c r="Y91" s="749"/>
      <c r="Z91" s="749"/>
      <c r="AA91" s="749"/>
      <c r="AB91" s="749"/>
      <c r="AC91" s="749"/>
    </row>
    <row r="92" spans="1:33" ht="30" customHeight="1" thickBot="1">
      <c r="A92" s="804"/>
      <c r="B92" s="1554" t="s">
        <v>631</v>
      </c>
      <c r="C92" s="1555"/>
      <c r="D92" s="1555"/>
      <c r="E92" s="813">
        <v>0.23100000000000001</v>
      </c>
      <c r="F92" s="784">
        <v>13.984</v>
      </c>
      <c r="G92" s="785">
        <v>5.1319999999999997</v>
      </c>
      <c r="H92" s="786">
        <v>19.347000000000001</v>
      </c>
      <c r="I92" s="749"/>
      <c r="J92" s="757"/>
      <c r="K92" s="757"/>
      <c r="L92" s="757"/>
      <c r="M92" s="757"/>
      <c r="N92" s="749"/>
      <c r="O92" s="749"/>
      <c r="P92" s="749"/>
      <c r="Q92" s="749"/>
      <c r="R92" s="749"/>
      <c r="S92" s="749"/>
      <c r="T92" s="749"/>
      <c r="U92" s="749"/>
      <c r="V92" s="749"/>
      <c r="W92" s="749"/>
      <c r="X92" s="749"/>
      <c r="Y92" s="749"/>
      <c r="Z92" s="749"/>
      <c r="AA92" s="749"/>
      <c r="AB92" s="749"/>
      <c r="AC92" s="749"/>
    </row>
    <row r="93" spans="1:33" ht="15" thickBot="1">
      <c r="A93" s="1544" t="s">
        <v>489</v>
      </c>
      <c r="B93" s="1545"/>
      <c r="C93" s="1545"/>
      <c r="D93" s="1545"/>
      <c r="E93" s="806">
        <v>-643.06299999999999</v>
      </c>
      <c r="F93" s="754">
        <v>-422.00200000000001</v>
      </c>
      <c r="G93" s="755">
        <v>-90.768000000000001</v>
      </c>
      <c r="H93" s="756">
        <v>-1155.8330000000001</v>
      </c>
      <c r="I93" s="322"/>
      <c r="J93" s="757"/>
      <c r="K93" s="757"/>
      <c r="L93" s="757"/>
      <c r="M93" s="757"/>
      <c r="N93" s="322"/>
      <c r="O93" s="322"/>
      <c r="P93" s="322"/>
      <c r="Q93" s="322"/>
      <c r="R93" s="322"/>
      <c r="S93" s="322"/>
      <c r="T93" s="322"/>
      <c r="U93" s="322"/>
      <c r="V93" s="322"/>
      <c r="W93" s="322"/>
      <c r="X93" s="322"/>
      <c r="Y93" s="322"/>
      <c r="Z93" s="322"/>
      <c r="AA93" s="322"/>
      <c r="AB93" s="322"/>
      <c r="AC93" s="322"/>
    </row>
    <row r="94" spans="1:33" ht="15" thickBot="1">
      <c r="A94" s="796" t="s">
        <v>490</v>
      </c>
      <c r="B94" s="772"/>
      <c r="C94" s="772"/>
      <c r="D94" s="773"/>
      <c r="E94" s="806">
        <v>-139.447</v>
      </c>
      <c r="F94" s="754">
        <v>-97.221000000000004</v>
      </c>
      <c r="G94" s="755">
        <v>-13.814</v>
      </c>
      <c r="H94" s="756">
        <v>-250.482</v>
      </c>
      <c r="I94" s="322"/>
      <c r="J94" s="757"/>
      <c r="K94" s="757"/>
      <c r="L94" s="757"/>
      <c r="M94" s="757"/>
      <c r="N94" s="322"/>
      <c r="O94" s="322"/>
      <c r="P94" s="322"/>
      <c r="Q94" s="322"/>
      <c r="R94" s="322"/>
      <c r="S94" s="322"/>
      <c r="T94" s="322"/>
      <c r="U94" s="322"/>
      <c r="V94" s="322"/>
      <c r="W94" s="322"/>
      <c r="X94" s="322"/>
      <c r="Y94" s="322"/>
      <c r="Z94" s="322"/>
      <c r="AA94" s="322"/>
      <c r="AB94" s="322"/>
      <c r="AC94" s="322"/>
    </row>
    <row r="95" spans="1:33" ht="15" thickBot="1">
      <c r="A95" s="1544" t="s">
        <v>491</v>
      </c>
      <c r="B95" s="1545"/>
      <c r="C95" s="1545"/>
      <c r="D95" s="1545"/>
      <c r="E95" s="806">
        <v>-740.32600000000002</v>
      </c>
      <c r="F95" s="754">
        <v>-481.32299999999998</v>
      </c>
      <c r="G95" s="787">
        <v>-90.968999999999994</v>
      </c>
      <c r="H95" s="756">
        <v>-1312.6179999999999</v>
      </c>
      <c r="I95" s="322"/>
      <c r="J95" s="757"/>
      <c r="K95" s="757"/>
      <c r="L95" s="757"/>
      <c r="M95" s="757"/>
      <c r="N95" s="322"/>
      <c r="O95" s="322"/>
      <c r="P95" s="322"/>
      <c r="Q95" s="322"/>
      <c r="R95" s="322"/>
      <c r="S95" s="322"/>
      <c r="T95" s="322"/>
      <c r="U95" s="322"/>
      <c r="V95" s="322"/>
      <c r="W95" s="322"/>
      <c r="X95" s="322"/>
      <c r="Y95" s="322"/>
      <c r="Z95" s="322"/>
      <c r="AA95" s="322"/>
      <c r="AB95" s="322"/>
      <c r="AC95" s="322"/>
    </row>
    <row r="96" spans="1:33">
      <c r="A96" s="803"/>
      <c r="B96" s="1531" t="s">
        <v>516</v>
      </c>
      <c r="C96" s="1532"/>
      <c r="D96" s="1532"/>
      <c r="E96" s="807">
        <v>-428.452</v>
      </c>
      <c r="F96" s="758">
        <v>-317.654</v>
      </c>
      <c r="G96" s="759">
        <v>-78.771000000000001</v>
      </c>
      <c r="H96" s="760">
        <v>-824.87699999999995</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533" t="s">
        <v>632</v>
      </c>
      <c r="C97" s="1534"/>
      <c r="D97" s="1534"/>
      <c r="E97" s="808">
        <v>-208.82599999999999</v>
      </c>
      <c r="F97" s="762">
        <v>-58.063000000000002</v>
      </c>
      <c r="G97" s="763">
        <v>-8.8840000000000003</v>
      </c>
      <c r="H97" s="764">
        <v>-275.77300000000002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535" t="s">
        <v>633</v>
      </c>
      <c r="C98" s="1536"/>
      <c r="D98" s="1536"/>
      <c r="E98" s="808">
        <v>-0.36199999999999999</v>
      </c>
      <c r="F98" s="762">
        <v>0</v>
      </c>
      <c r="G98" s="763">
        <v>0</v>
      </c>
      <c r="H98" s="764">
        <v>-0.36199999999999999</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535" t="s">
        <v>634</v>
      </c>
      <c r="C99" s="1536"/>
      <c r="D99" s="1536"/>
      <c r="E99" s="808">
        <v>-67.117000000000004</v>
      </c>
      <c r="F99" s="762">
        <v>-21.344999999999999</v>
      </c>
      <c r="G99" s="763">
        <v>-0.57899999999999996</v>
      </c>
      <c r="H99" s="764">
        <v>-89.040999999999997</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533" t="s">
        <v>576</v>
      </c>
      <c r="C100" s="1534"/>
      <c r="D100" s="1534"/>
      <c r="E100" s="808">
        <v>-4.0490000000000004</v>
      </c>
      <c r="F100" s="762">
        <v>-20.75</v>
      </c>
      <c r="G100" s="763">
        <v>0</v>
      </c>
      <c r="H100" s="764">
        <v>-24.798999999999999</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533" t="s">
        <v>497</v>
      </c>
      <c r="C101" s="1534"/>
      <c r="D101" s="1534"/>
      <c r="E101" s="808">
        <v>-31.32</v>
      </c>
      <c r="F101" s="762">
        <v>-61.15</v>
      </c>
      <c r="G101" s="763">
        <v>-2.61</v>
      </c>
      <c r="H101" s="764">
        <v>-95.08</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38" t="s">
        <v>498</v>
      </c>
      <c r="C102" s="1539"/>
      <c r="D102" s="1539"/>
      <c r="E102" s="813">
        <v>-0.2</v>
      </c>
      <c r="F102" s="784">
        <v>-2.3610000000000002</v>
      </c>
      <c r="G102" s="785">
        <v>-0.125</v>
      </c>
      <c r="H102" s="786">
        <v>-2.6859999999999999</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529" t="s">
        <v>577</v>
      </c>
      <c r="B103" s="1327"/>
      <c r="C103" s="1327"/>
      <c r="D103" s="1530"/>
      <c r="E103" s="438">
        <v>1336.451</v>
      </c>
      <c r="F103" s="438">
        <v>271.97800000000001</v>
      </c>
      <c r="G103" s="438">
        <v>-85.325999999999993</v>
      </c>
      <c r="H103" s="438">
        <v>1523.1030000000001</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520" t="s">
        <v>518</v>
      </c>
      <c r="B104" s="1521"/>
      <c r="C104" s="1521"/>
      <c r="D104" s="1522"/>
      <c r="E104" s="445">
        <v>0</v>
      </c>
      <c r="F104" s="445">
        <v>-10.888</v>
      </c>
      <c r="G104" s="446">
        <v>0</v>
      </c>
      <c r="H104" s="440">
        <v>-10.888</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523" t="s">
        <v>578</v>
      </c>
      <c r="B105" s="1524"/>
      <c r="C105" s="1524"/>
      <c r="D105" s="1525"/>
      <c r="E105" s="424">
        <v>1336.451</v>
      </c>
      <c r="F105" s="424">
        <v>261.08999999999997</v>
      </c>
      <c r="G105" s="424">
        <v>-85.325999999999993</v>
      </c>
      <c r="H105" s="424">
        <v>1512.2149999999999</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E108" s="757"/>
      <c r="F108" s="757"/>
      <c r="G108" s="757"/>
      <c r="H108" s="757"/>
    </row>
    <row r="109" spans="1:32">
      <c r="E109" s="757"/>
      <c r="F109" s="757"/>
      <c r="G109" s="757"/>
      <c r="H109" s="757"/>
    </row>
  </sheetData>
  <mergeCells count="100">
    <mergeCell ref="G3:H3"/>
    <mergeCell ref="A4:D5"/>
    <mergeCell ref="E4:H4"/>
    <mergeCell ref="A6:D6"/>
    <mergeCell ref="B7:D7"/>
    <mergeCell ref="C8:D8"/>
    <mergeCell ref="C16:D16"/>
    <mergeCell ref="C17:D17"/>
    <mergeCell ref="C18:D18"/>
    <mergeCell ref="C19:D19"/>
    <mergeCell ref="C20:D20"/>
    <mergeCell ref="C9:D9"/>
    <mergeCell ref="B10:D10"/>
    <mergeCell ref="C11:D11"/>
    <mergeCell ref="C12:D12"/>
    <mergeCell ref="B14:D14"/>
    <mergeCell ref="B15:D15"/>
    <mergeCell ref="C32:D32"/>
    <mergeCell ref="B21:D21"/>
    <mergeCell ref="C22:D22"/>
    <mergeCell ref="C23:D23"/>
    <mergeCell ref="B24:D24"/>
    <mergeCell ref="C25:D25"/>
    <mergeCell ref="C26:D26"/>
    <mergeCell ref="C27:D27"/>
    <mergeCell ref="B28:D28"/>
    <mergeCell ref="A29:D29"/>
    <mergeCell ref="B30:D30"/>
    <mergeCell ref="C31:D31"/>
    <mergeCell ref="B44:D44"/>
    <mergeCell ref="B33:D33"/>
    <mergeCell ref="C34:D34"/>
    <mergeCell ref="C35:D35"/>
    <mergeCell ref="B36:D36"/>
    <mergeCell ref="B37:D37"/>
    <mergeCell ref="C38:D38"/>
    <mergeCell ref="C39:D39"/>
    <mergeCell ref="C40:D40"/>
    <mergeCell ref="C41:D41"/>
    <mergeCell ref="C42:D42"/>
    <mergeCell ref="C43:D43"/>
    <mergeCell ref="A57:D57"/>
    <mergeCell ref="C45:D45"/>
    <mergeCell ref="C46:D46"/>
    <mergeCell ref="B47:D47"/>
    <mergeCell ref="C48:D48"/>
    <mergeCell ref="C49:D49"/>
    <mergeCell ref="C50:D50"/>
    <mergeCell ref="C51:D51"/>
    <mergeCell ref="C52:D52"/>
    <mergeCell ref="A53:D53"/>
    <mergeCell ref="B55:D55"/>
    <mergeCell ref="B56:D56"/>
    <mergeCell ref="A69:D69"/>
    <mergeCell ref="B58:D58"/>
    <mergeCell ref="C59:D59"/>
    <mergeCell ref="C60:D60"/>
    <mergeCell ref="B61:D61"/>
    <mergeCell ref="C62:D62"/>
    <mergeCell ref="C63:D63"/>
    <mergeCell ref="B64:D64"/>
    <mergeCell ref="B65:D65"/>
    <mergeCell ref="A66:D66"/>
    <mergeCell ref="B67:D67"/>
    <mergeCell ref="C68:D68"/>
    <mergeCell ref="B81:D81"/>
    <mergeCell ref="B70:D70"/>
    <mergeCell ref="B71:D71"/>
    <mergeCell ref="B72:D72"/>
    <mergeCell ref="A73:D73"/>
    <mergeCell ref="B74:D74"/>
    <mergeCell ref="B75:D75"/>
    <mergeCell ref="B76:D76"/>
    <mergeCell ref="B77:D77"/>
    <mergeCell ref="B78:D78"/>
    <mergeCell ref="B79:D79"/>
    <mergeCell ref="B80:D80"/>
    <mergeCell ref="A93:D93"/>
    <mergeCell ref="A82:D82"/>
    <mergeCell ref="B83:D83"/>
    <mergeCell ref="C84:D84"/>
    <mergeCell ref="C85:D85"/>
    <mergeCell ref="B86:D86"/>
    <mergeCell ref="C87:D87"/>
    <mergeCell ref="C88:D88"/>
    <mergeCell ref="B89:D89"/>
    <mergeCell ref="A90:D90"/>
    <mergeCell ref="B91:D91"/>
    <mergeCell ref="B92:D92"/>
    <mergeCell ref="B101:D101"/>
    <mergeCell ref="B102:D102"/>
    <mergeCell ref="A103:D103"/>
    <mergeCell ref="A104:D104"/>
    <mergeCell ref="A105:D105"/>
    <mergeCell ref="B100:D100"/>
    <mergeCell ref="A95:D95"/>
    <mergeCell ref="B96:D96"/>
    <mergeCell ref="B97:D97"/>
    <mergeCell ref="B98:D98"/>
    <mergeCell ref="B99:D99"/>
  </mergeCells>
  <pageMargins left="0.25" right="0.25" top="0.75" bottom="0.75" header="0.3" footer="0.3"/>
  <pageSetup paperSize="9" scale="78" fitToHeight="0"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9"/>
  <sheetViews>
    <sheetView topLeftCell="A85" zoomScaleNormal="100" workbookViewId="0">
      <selection activeCell="A108" sqref="A108:XFD10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662</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806">
        <v>6725.2929999999997</v>
      </c>
      <c r="F6" s="754">
        <v>2860.4250000000002</v>
      </c>
      <c r="G6" s="778">
        <v>386.61799999999999</v>
      </c>
      <c r="H6" s="756">
        <v>9972.3359999999993</v>
      </c>
      <c r="J6" s="757"/>
      <c r="K6" s="757"/>
      <c r="L6" s="757"/>
      <c r="M6" s="757"/>
    </row>
    <row r="7" spans="1:13">
      <c r="A7" s="792"/>
      <c r="B7" s="1579" t="s">
        <v>582</v>
      </c>
      <c r="C7" s="1601"/>
      <c r="D7" s="1601"/>
      <c r="E7" s="807">
        <v>2633.2719999999999</v>
      </c>
      <c r="F7" s="758">
        <v>1324.634</v>
      </c>
      <c r="G7" s="835">
        <v>171.66200000000001</v>
      </c>
      <c r="H7" s="760">
        <v>4129.5680000000002</v>
      </c>
      <c r="J7" s="757"/>
      <c r="K7" s="757"/>
      <c r="L7" s="757"/>
      <c r="M7" s="757"/>
    </row>
    <row r="8" spans="1:13">
      <c r="A8" s="792"/>
      <c r="B8" s="761"/>
      <c r="C8" s="1576" t="s">
        <v>583</v>
      </c>
      <c r="D8" s="1533"/>
      <c r="E8" s="808">
        <v>2604.4490000000001</v>
      </c>
      <c r="F8" s="762">
        <v>1311.297</v>
      </c>
      <c r="G8" s="836">
        <v>171.66200000000001</v>
      </c>
      <c r="H8" s="764">
        <v>4087.4079999999999</v>
      </c>
      <c r="J8" s="757"/>
      <c r="K8" s="757"/>
      <c r="L8" s="757"/>
      <c r="M8" s="757"/>
    </row>
    <row r="9" spans="1:13">
      <c r="A9" s="792"/>
      <c r="B9" s="761"/>
      <c r="C9" s="1576" t="s">
        <v>584</v>
      </c>
      <c r="D9" s="1533"/>
      <c r="E9" s="808">
        <v>28.823</v>
      </c>
      <c r="F9" s="762">
        <v>13.337</v>
      </c>
      <c r="G9" s="836">
        <v>0</v>
      </c>
      <c r="H9" s="764">
        <v>42.16</v>
      </c>
      <c r="J9" s="757"/>
      <c r="K9" s="757"/>
      <c r="L9" s="757"/>
      <c r="M9" s="757"/>
    </row>
    <row r="10" spans="1:13">
      <c r="A10" s="792"/>
      <c r="B10" s="1576" t="s">
        <v>585</v>
      </c>
      <c r="C10" s="1576"/>
      <c r="D10" s="1533"/>
      <c r="E10" s="808">
        <v>378.41</v>
      </c>
      <c r="F10" s="762">
        <v>193.37299999999999</v>
      </c>
      <c r="G10" s="836">
        <v>21.521999999999998</v>
      </c>
      <c r="H10" s="764">
        <v>593.30499999999995</v>
      </c>
      <c r="J10" s="757"/>
      <c r="K10" s="757"/>
      <c r="L10" s="757"/>
      <c r="M10" s="757"/>
    </row>
    <row r="11" spans="1:13">
      <c r="A11" s="792"/>
      <c r="B11" s="761"/>
      <c r="C11" s="1533" t="s">
        <v>586</v>
      </c>
      <c r="D11" s="1534"/>
      <c r="E11" s="808">
        <v>361.40899999999999</v>
      </c>
      <c r="F11" s="762">
        <v>187.19300000000001</v>
      </c>
      <c r="G11" s="836">
        <v>21.521999999999998</v>
      </c>
      <c r="H11" s="764">
        <v>570.12400000000002</v>
      </c>
      <c r="J11" s="757"/>
      <c r="K11" s="757"/>
      <c r="L11" s="757"/>
      <c r="M11" s="757"/>
    </row>
    <row r="12" spans="1:13">
      <c r="A12" s="792"/>
      <c r="B12" s="761"/>
      <c r="C12" s="1533" t="s">
        <v>587</v>
      </c>
      <c r="D12" s="1534"/>
      <c r="E12" s="808">
        <v>14.693</v>
      </c>
      <c r="F12" s="762">
        <v>6.18</v>
      </c>
      <c r="G12" s="836">
        <v>0</v>
      </c>
      <c r="H12" s="764">
        <v>20.873000000000001</v>
      </c>
      <c r="J12" s="757"/>
      <c r="K12" s="757"/>
      <c r="L12" s="757"/>
      <c r="M12" s="757"/>
    </row>
    <row r="13" spans="1:13">
      <c r="A13" s="792"/>
      <c r="B13" s="761"/>
      <c r="C13" s="816" t="s">
        <v>659</v>
      </c>
      <c r="D13" s="817"/>
      <c r="E13" s="808">
        <v>2.3079999999999998</v>
      </c>
      <c r="F13" s="762">
        <v>0</v>
      </c>
      <c r="G13" s="836">
        <v>0</v>
      </c>
      <c r="H13" s="764">
        <v>2.3079999999999998</v>
      </c>
      <c r="J13" s="757"/>
      <c r="K13" s="757"/>
      <c r="L13" s="757"/>
      <c r="M13" s="757"/>
    </row>
    <row r="14" spans="1:13" ht="30" customHeight="1">
      <c r="A14" s="793"/>
      <c r="B14" s="1551" t="s">
        <v>588</v>
      </c>
      <c r="C14" s="1551"/>
      <c r="D14" s="1535"/>
      <c r="E14" s="808">
        <v>3.1880000000000002</v>
      </c>
      <c r="F14" s="762">
        <v>0.31900000000000001</v>
      </c>
      <c r="G14" s="836">
        <v>0.69899999999999995</v>
      </c>
      <c r="H14" s="764">
        <v>4.2060000000000004</v>
      </c>
      <c r="J14" s="757"/>
      <c r="K14" s="757"/>
      <c r="L14" s="757"/>
      <c r="M14" s="757"/>
    </row>
    <row r="15" spans="1:13">
      <c r="A15" s="792"/>
      <c r="B15" s="1576" t="s">
        <v>589</v>
      </c>
      <c r="C15" s="1576"/>
      <c r="D15" s="1533"/>
      <c r="E15" s="808">
        <v>435.29300000000001</v>
      </c>
      <c r="F15" s="762">
        <v>202.154</v>
      </c>
      <c r="G15" s="836">
        <v>20.414999999999999</v>
      </c>
      <c r="H15" s="764">
        <v>657.86199999999997</v>
      </c>
      <c r="J15" s="757"/>
      <c r="K15" s="757"/>
      <c r="L15" s="757"/>
      <c r="M15" s="757"/>
    </row>
    <row r="16" spans="1:13">
      <c r="A16" s="792"/>
      <c r="B16" s="761"/>
      <c r="C16" s="1533" t="s">
        <v>590</v>
      </c>
      <c r="D16" s="1534"/>
      <c r="E16" s="808">
        <v>296.89400000000001</v>
      </c>
      <c r="F16" s="762">
        <v>108.431</v>
      </c>
      <c r="G16" s="836">
        <v>19.41</v>
      </c>
      <c r="H16" s="764">
        <v>424.73500000000001</v>
      </c>
      <c r="J16" s="757"/>
      <c r="K16" s="757"/>
      <c r="L16" s="757"/>
      <c r="M16" s="757"/>
    </row>
    <row r="17" spans="1:13">
      <c r="A17" s="792"/>
      <c r="B17" s="761"/>
      <c r="C17" s="1533" t="s">
        <v>591</v>
      </c>
      <c r="D17" s="1534"/>
      <c r="E17" s="808">
        <v>133.71199999999999</v>
      </c>
      <c r="F17" s="762">
        <v>83.331000000000003</v>
      </c>
      <c r="G17" s="836">
        <v>0.317</v>
      </c>
      <c r="H17" s="764">
        <v>217.36</v>
      </c>
      <c r="J17" s="757"/>
      <c r="K17" s="757"/>
      <c r="L17" s="757"/>
      <c r="M17" s="757"/>
    </row>
    <row r="18" spans="1:13">
      <c r="A18" s="792"/>
      <c r="B18" s="761"/>
      <c r="C18" s="1533" t="s">
        <v>592</v>
      </c>
      <c r="D18" s="1534"/>
      <c r="E18" s="808">
        <v>3.78</v>
      </c>
      <c r="F18" s="762">
        <v>0</v>
      </c>
      <c r="G18" s="836">
        <v>0</v>
      </c>
      <c r="H18" s="764">
        <v>3.78</v>
      </c>
      <c r="J18" s="757"/>
      <c r="K18" s="757"/>
      <c r="L18" s="757"/>
      <c r="M18" s="757"/>
    </row>
    <row r="19" spans="1:13">
      <c r="A19" s="792"/>
      <c r="B19" s="761"/>
      <c r="C19" s="1533" t="s">
        <v>593</v>
      </c>
      <c r="D19" s="1534"/>
      <c r="E19" s="808">
        <v>0.22800000000000001</v>
      </c>
      <c r="F19" s="762">
        <v>0.16600000000000001</v>
      </c>
      <c r="G19" s="836">
        <v>0</v>
      </c>
      <c r="H19" s="764">
        <v>0.39400000000000002</v>
      </c>
      <c r="J19" s="757"/>
      <c r="K19" s="757"/>
      <c r="L19" s="757"/>
      <c r="M19" s="757"/>
    </row>
    <row r="20" spans="1:13" ht="14.25" customHeight="1">
      <c r="A20" s="792"/>
      <c r="B20" s="765"/>
      <c r="C20" s="1560" t="s">
        <v>595</v>
      </c>
      <c r="D20" s="1561"/>
      <c r="E20" s="808">
        <v>0.67900000000000005</v>
      </c>
      <c r="F20" s="762">
        <v>10.226000000000001</v>
      </c>
      <c r="G20" s="836">
        <v>0.68799999999999994</v>
      </c>
      <c r="H20" s="764">
        <v>11.593</v>
      </c>
      <c r="J20" s="757"/>
      <c r="K20" s="757"/>
      <c r="L20" s="757"/>
      <c r="M20" s="757"/>
    </row>
    <row r="21" spans="1:13">
      <c r="A21" s="792"/>
      <c r="B21" s="1533" t="s">
        <v>596</v>
      </c>
      <c r="C21" s="1534"/>
      <c r="D21" s="1534"/>
      <c r="E21" s="808">
        <v>3029.5740000000001</v>
      </c>
      <c r="F21" s="762">
        <v>1080.211</v>
      </c>
      <c r="G21" s="836">
        <v>163.179</v>
      </c>
      <c r="H21" s="764">
        <v>4272.9639999999999</v>
      </c>
      <c r="J21" s="757"/>
      <c r="K21" s="757"/>
      <c r="L21" s="757"/>
      <c r="M21" s="757"/>
    </row>
    <row r="22" spans="1:13" ht="15" customHeight="1">
      <c r="A22" s="792"/>
      <c r="B22" s="761"/>
      <c r="C22" s="1590" t="s">
        <v>597</v>
      </c>
      <c r="D22" s="1591"/>
      <c r="E22" s="808">
        <v>7.7859999999999996</v>
      </c>
      <c r="F22" s="762">
        <v>89.271000000000001</v>
      </c>
      <c r="G22" s="836">
        <v>1.661</v>
      </c>
      <c r="H22" s="764">
        <v>98.718000000000004</v>
      </c>
      <c r="J22" s="757"/>
      <c r="K22" s="757"/>
      <c r="L22" s="757"/>
      <c r="M22" s="757"/>
    </row>
    <row r="23" spans="1:13">
      <c r="A23" s="792"/>
      <c r="B23" s="761"/>
      <c r="C23" s="1533" t="s">
        <v>598</v>
      </c>
      <c r="D23" s="1534"/>
      <c r="E23" s="808">
        <v>3021.788</v>
      </c>
      <c r="F23" s="762">
        <v>990.94</v>
      </c>
      <c r="G23" s="836">
        <v>161.518</v>
      </c>
      <c r="H23" s="764">
        <v>4174.2460000000001</v>
      </c>
      <c r="J23" s="757"/>
      <c r="K23" s="757"/>
      <c r="L23" s="757"/>
      <c r="M23" s="757"/>
    </row>
    <row r="24" spans="1:13">
      <c r="A24" s="792"/>
      <c r="B24" s="1533" t="s">
        <v>599</v>
      </c>
      <c r="C24" s="1534"/>
      <c r="D24" s="1534"/>
      <c r="E24" s="809">
        <v>35.381999999999998</v>
      </c>
      <c r="F24" s="766">
        <v>24.289000000000001</v>
      </c>
      <c r="G24" s="837">
        <v>0.06</v>
      </c>
      <c r="H24" s="764">
        <v>59.731000000000002</v>
      </c>
      <c r="J24" s="757"/>
      <c r="K24" s="757"/>
      <c r="L24" s="757"/>
      <c r="M24" s="757"/>
    </row>
    <row r="25" spans="1:13" ht="15" customHeight="1">
      <c r="A25" s="792"/>
      <c r="B25" s="761"/>
      <c r="C25" s="1592" t="s">
        <v>600</v>
      </c>
      <c r="D25" s="1590"/>
      <c r="E25" s="808">
        <v>2.0310000000000001</v>
      </c>
      <c r="F25" s="762">
        <v>20.606000000000002</v>
      </c>
      <c r="G25" s="836">
        <v>0</v>
      </c>
      <c r="H25" s="764">
        <v>22.637</v>
      </c>
      <c r="J25" s="757"/>
      <c r="K25" s="757"/>
      <c r="L25" s="757"/>
      <c r="M25" s="757"/>
    </row>
    <row r="26" spans="1:13" ht="15" customHeight="1">
      <c r="A26" s="792"/>
      <c r="B26" s="761"/>
      <c r="C26" s="1592" t="s">
        <v>663</v>
      </c>
      <c r="D26" s="1590"/>
      <c r="E26" s="808">
        <v>0</v>
      </c>
      <c r="F26" s="762">
        <v>2.7269999999999999</v>
      </c>
      <c r="G26" s="836">
        <v>0</v>
      </c>
      <c r="H26" s="764">
        <v>2.7269999999999999</v>
      </c>
      <c r="J26" s="757"/>
      <c r="K26" s="757"/>
      <c r="L26" s="757"/>
      <c r="M26" s="757"/>
    </row>
    <row r="27" spans="1:13" ht="15" customHeight="1">
      <c r="A27" s="792"/>
      <c r="B27" s="761"/>
      <c r="C27" s="1551" t="s">
        <v>601</v>
      </c>
      <c r="D27" s="1535"/>
      <c r="E27" s="808">
        <v>33.200000000000003</v>
      </c>
      <c r="F27" s="762">
        <v>0.38700000000000001</v>
      </c>
      <c r="G27" s="836">
        <v>0.06</v>
      </c>
      <c r="H27" s="764">
        <v>33.646999999999998</v>
      </c>
      <c r="J27" s="757"/>
      <c r="K27" s="757"/>
      <c r="L27" s="757"/>
      <c r="M27" s="757"/>
    </row>
    <row r="28" spans="1:13" ht="15" customHeight="1">
      <c r="A28" s="802"/>
      <c r="B28" s="815"/>
      <c r="C28" s="1551" t="s">
        <v>535</v>
      </c>
      <c r="D28" s="1535"/>
      <c r="E28" s="810">
        <v>0.151</v>
      </c>
      <c r="F28" s="768">
        <v>0.56899999999999995</v>
      </c>
      <c r="G28" s="838">
        <v>0</v>
      </c>
      <c r="H28" s="770">
        <v>0.72</v>
      </c>
      <c r="J28" s="757"/>
      <c r="K28" s="757"/>
      <c r="L28" s="757"/>
      <c r="M28" s="757"/>
    </row>
    <row r="29" spans="1:13" ht="25.5" customHeight="1" thickBot="1">
      <c r="A29" s="794"/>
      <c r="B29" s="1583" t="s">
        <v>602</v>
      </c>
      <c r="C29" s="1584"/>
      <c r="D29" s="1584"/>
      <c r="E29" s="810">
        <v>210.17400000000001</v>
      </c>
      <c r="F29" s="768">
        <v>35.445</v>
      </c>
      <c r="G29" s="838">
        <v>9.0809999999999995</v>
      </c>
      <c r="H29" s="770">
        <v>254.7</v>
      </c>
      <c r="J29" s="757"/>
      <c r="K29" s="757"/>
      <c r="L29" s="757"/>
      <c r="M29" s="757"/>
    </row>
    <row r="30" spans="1:13" ht="15" thickBot="1">
      <c r="A30" s="1585" t="s">
        <v>508</v>
      </c>
      <c r="B30" s="1586"/>
      <c r="C30" s="1586"/>
      <c r="D30" s="1587"/>
      <c r="E30" s="806">
        <v>-1512.8689999999999</v>
      </c>
      <c r="F30" s="754">
        <v>-817.13199999999995</v>
      </c>
      <c r="G30" s="778">
        <v>-90.495999999999995</v>
      </c>
      <c r="H30" s="756">
        <v>-2420.4969999999998</v>
      </c>
      <c r="J30" s="757"/>
      <c r="K30" s="757"/>
      <c r="L30" s="757"/>
      <c r="M30" s="757"/>
    </row>
    <row r="31" spans="1:13">
      <c r="A31" s="795"/>
      <c r="B31" s="1578" t="s">
        <v>603</v>
      </c>
      <c r="C31" s="1578"/>
      <c r="D31" s="1579"/>
      <c r="E31" s="807">
        <v>-138.792</v>
      </c>
      <c r="F31" s="758">
        <v>-105.589</v>
      </c>
      <c r="G31" s="835">
        <v>-10.247</v>
      </c>
      <c r="H31" s="760">
        <v>-254.62799999999999</v>
      </c>
      <c r="J31" s="757"/>
      <c r="K31" s="757"/>
      <c r="L31" s="757"/>
      <c r="M31" s="757"/>
    </row>
    <row r="32" spans="1:13">
      <c r="A32" s="792"/>
      <c r="B32" s="761"/>
      <c r="C32" s="1576" t="s">
        <v>604</v>
      </c>
      <c r="D32" s="1533"/>
      <c r="E32" s="808">
        <v>-136.43600000000001</v>
      </c>
      <c r="F32" s="762">
        <v>-96.418999999999997</v>
      </c>
      <c r="G32" s="836">
        <v>-10.246</v>
      </c>
      <c r="H32" s="764">
        <v>-243.101</v>
      </c>
      <c r="J32" s="757"/>
      <c r="K32" s="757"/>
      <c r="L32" s="757"/>
      <c r="M32" s="757"/>
    </row>
    <row r="33" spans="1:29">
      <c r="A33" s="792"/>
      <c r="B33" s="761"/>
      <c r="C33" s="1576" t="s">
        <v>605</v>
      </c>
      <c r="D33" s="1533"/>
      <c r="E33" s="808">
        <v>-2.3559999999999999</v>
      </c>
      <c r="F33" s="762">
        <v>-9.17</v>
      </c>
      <c r="G33" s="836">
        <v>-1E-3</v>
      </c>
      <c r="H33" s="764">
        <v>-11.526999999999999</v>
      </c>
      <c r="J33" s="757"/>
      <c r="K33" s="757"/>
      <c r="L33" s="757"/>
      <c r="M33" s="757"/>
    </row>
    <row r="34" spans="1:29">
      <c r="A34" s="792"/>
      <c r="B34" s="1576" t="s">
        <v>606</v>
      </c>
      <c r="C34" s="1576"/>
      <c r="D34" s="1533"/>
      <c r="E34" s="808">
        <v>-8.9440000000000008</v>
      </c>
      <c r="F34" s="762">
        <v>-4.2709999999999999</v>
      </c>
      <c r="G34" s="836">
        <v>-3.9E-2</v>
      </c>
      <c r="H34" s="822">
        <v>-13.254</v>
      </c>
      <c r="J34" s="757"/>
      <c r="K34" s="757"/>
      <c r="L34" s="757"/>
      <c r="M34" s="757"/>
    </row>
    <row r="35" spans="1:29">
      <c r="A35" s="792"/>
      <c r="B35" s="761"/>
      <c r="C35" s="1533" t="s">
        <v>648</v>
      </c>
      <c r="D35" s="1534"/>
      <c r="E35" s="808">
        <v>-8.9359999999999999</v>
      </c>
      <c r="F35" s="762">
        <v>-4.2670000000000003</v>
      </c>
      <c r="G35" s="836">
        <v>-3.9E-2</v>
      </c>
      <c r="H35" s="822">
        <v>-13.242000000000001</v>
      </c>
      <c r="J35" s="757"/>
      <c r="K35" s="757"/>
      <c r="L35" s="757"/>
      <c r="M35" s="757"/>
    </row>
    <row r="36" spans="1:29">
      <c r="A36" s="792"/>
      <c r="B36" s="761"/>
      <c r="C36" s="1533" t="s">
        <v>649</v>
      </c>
      <c r="D36" s="1534"/>
      <c r="E36" s="809">
        <v>-8.0000000000000002E-3</v>
      </c>
      <c r="F36" s="766">
        <v>-4.0000000000000001E-3</v>
      </c>
      <c r="G36" s="837">
        <v>0</v>
      </c>
      <c r="H36" s="822">
        <v>-1.2E-2</v>
      </c>
      <c r="J36" s="757"/>
      <c r="K36" s="757"/>
      <c r="L36" s="757"/>
      <c r="M36" s="757"/>
    </row>
    <row r="37" spans="1:29" ht="30" customHeight="1">
      <c r="A37" s="793"/>
      <c r="B37" s="1551" t="s">
        <v>652</v>
      </c>
      <c r="C37" s="1551"/>
      <c r="D37" s="1535"/>
      <c r="E37" s="809">
        <v>-13.747</v>
      </c>
      <c r="F37" s="766">
        <v>-12.122999999999999</v>
      </c>
      <c r="G37" s="837">
        <v>-1.0009999999999999</v>
      </c>
      <c r="H37" s="822">
        <v>-26.870999999999999</v>
      </c>
      <c r="J37" s="757"/>
      <c r="K37" s="757"/>
      <c r="L37" s="757"/>
      <c r="M37" s="757"/>
    </row>
    <row r="38" spans="1:29">
      <c r="A38" s="792"/>
      <c r="B38" s="1576" t="s">
        <v>609</v>
      </c>
      <c r="C38" s="1576"/>
      <c r="D38" s="1533"/>
      <c r="E38" s="809">
        <v>-227.50399999999999</v>
      </c>
      <c r="F38" s="766">
        <v>-120.31</v>
      </c>
      <c r="G38" s="837">
        <v>-30.001000000000001</v>
      </c>
      <c r="H38" s="822">
        <v>-377.815</v>
      </c>
      <c r="J38" s="757"/>
      <c r="K38" s="757"/>
      <c r="L38" s="757"/>
      <c r="M38" s="757"/>
    </row>
    <row r="39" spans="1:29">
      <c r="A39" s="792"/>
      <c r="B39" s="761"/>
      <c r="C39" s="1533" t="s">
        <v>610</v>
      </c>
      <c r="D39" s="1534"/>
      <c r="E39" s="809">
        <v>-1.042</v>
      </c>
      <c r="F39" s="766">
        <v>-0.309</v>
      </c>
      <c r="G39" s="837">
        <v>-7.8E-2</v>
      </c>
      <c r="H39" s="822">
        <v>-1.429</v>
      </c>
      <c r="J39" s="757"/>
      <c r="K39" s="757"/>
      <c r="L39" s="757"/>
      <c r="M39" s="757"/>
    </row>
    <row r="40" spans="1:29">
      <c r="A40" s="792"/>
      <c r="B40" s="761"/>
      <c r="C40" s="1533" t="s">
        <v>611</v>
      </c>
      <c r="D40" s="1534"/>
      <c r="E40" s="820">
        <v>-171.429</v>
      </c>
      <c r="F40" s="821">
        <v>-40.328000000000003</v>
      </c>
      <c r="G40" s="839">
        <v>-3.9049999999999998</v>
      </c>
      <c r="H40" s="822">
        <v>-215.66200000000001</v>
      </c>
      <c r="J40" s="757"/>
      <c r="K40" s="757"/>
      <c r="L40" s="757"/>
      <c r="M40" s="757"/>
    </row>
    <row r="41" spans="1:29">
      <c r="A41" s="792"/>
      <c r="B41" s="761"/>
      <c r="C41" s="1533" t="s">
        <v>612</v>
      </c>
      <c r="D41" s="1534"/>
      <c r="E41" s="809">
        <v>-0.24199999999999999</v>
      </c>
      <c r="F41" s="766">
        <v>-0.33800000000000002</v>
      </c>
      <c r="G41" s="837">
        <v>-1.2E-2</v>
      </c>
      <c r="H41" s="822">
        <v>-0.59199999999999997</v>
      </c>
      <c r="J41" s="757"/>
      <c r="K41" s="757"/>
      <c r="L41" s="757"/>
      <c r="M41" s="757"/>
    </row>
    <row r="42" spans="1:29">
      <c r="A42" s="792"/>
      <c r="B42" s="761"/>
      <c r="C42" s="1533" t="s">
        <v>613</v>
      </c>
      <c r="D42" s="1534"/>
      <c r="E42" s="809">
        <v>-23.213999999999999</v>
      </c>
      <c r="F42" s="766">
        <v>-34.981000000000002</v>
      </c>
      <c r="G42" s="837">
        <v>-4.5140000000000002</v>
      </c>
      <c r="H42" s="822">
        <v>-62.709000000000003</v>
      </c>
      <c r="J42" s="757"/>
      <c r="K42" s="757"/>
      <c r="L42" s="757"/>
      <c r="M42" s="757"/>
    </row>
    <row r="43" spans="1:29">
      <c r="A43" s="792"/>
      <c r="B43" s="761"/>
      <c r="C43" s="1533" t="s">
        <v>614</v>
      </c>
      <c r="D43" s="1534"/>
      <c r="E43" s="809">
        <v>-28.952999999999999</v>
      </c>
      <c r="F43" s="766">
        <v>-19.021000000000001</v>
      </c>
      <c r="G43" s="837">
        <v>-8.0830000000000002</v>
      </c>
      <c r="H43" s="822">
        <v>-56.057000000000002</v>
      </c>
      <c r="J43" s="757"/>
      <c r="K43" s="757"/>
      <c r="L43" s="757"/>
      <c r="M43" s="757"/>
    </row>
    <row r="44" spans="1:29" ht="14.25" customHeight="1">
      <c r="A44" s="792"/>
      <c r="B44" s="761"/>
      <c r="C44" s="1533" t="s">
        <v>615</v>
      </c>
      <c r="D44" s="1534"/>
      <c r="E44" s="809">
        <v>-2.6240000000000001</v>
      </c>
      <c r="F44" s="766">
        <v>-25.332999999999998</v>
      </c>
      <c r="G44" s="837">
        <v>-13.409000000000001</v>
      </c>
      <c r="H44" s="822">
        <v>-41.366</v>
      </c>
      <c r="J44" s="757"/>
      <c r="K44" s="757"/>
      <c r="L44" s="757"/>
      <c r="M44" s="757"/>
    </row>
    <row r="45" spans="1:29">
      <c r="A45" s="792"/>
      <c r="B45" s="1576" t="s">
        <v>442</v>
      </c>
      <c r="C45" s="1576"/>
      <c r="D45" s="1533"/>
      <c r="E45" s="809">
        <v>-966.31799999999998</v>
      </c>
      <c r="F45" s="766">
        <v>-386.32799999999997</v>
      </c>
      <c r="G45" s="837">
        <v>-44.347000000000001</v>
      </c>
      <c r="H45" s="822">
        <v>-1396.9929999999999</v>
      </c>
      <c r="J45" s="757"/>
      <c r="K45" s="757"/>
      <c r="L45" s="757"/>
      <c r="M45" s="757"/>
    </row>
    <row r="46" spans="1:29">
      <c r="A46" s="792"/>
      <c r="B46" s="761"/>
      <c r="C46" s="1580" t="s">
        <v>616</v>
      </c>
      <c r="D46" s="1581"/>
      <c r="E46" s="809">
        <v>-0.36199999999999999</v>
      </c>
      <c r="F46" s="766">
        <v>-0.13800000000000001</v>
      </c>
      <c r="G46" s="837">
        <v>-2.3E-2</v>
      </c>
      <c r="H46" s="822">
        <v>-0.52300000000000002</v>
      </c>
      <c r="I46" s="749"/>
      <c r="J46" s="757"/>
      <c r="K46" s="757"/>
      <c r="L46" s="757"/>
      <c r="M46" s="757"/>
      <c r="N46" s="749"/>
      <c r="O46" s="749"/>
      <c r="P46" s="749"/>
      <c r="Q46" s="749"/>
      <c r="R46" s="749"/>
      <c r="S46" s="749"/>
      <c r="T46" s="749"/>
      <c r="U46" s="749"/>
      <c r="V46" s="749"/>
      <c r="W46" s="749"/>
      <c r="X46" s="749"/>
      <c r="Y46" s="749"/>
      <c r="Z46" s="749"/>
      <c r="AA46" s="749"/>
      <c r="AB46" s="749"/>
      <c r="AC46" s="749"/>
    </row>
    <row r="47" spans="1:29">
      <c r="A47" s="792"/>
      <c r="B47" s="761"/>
      <c r="C47" s="1533" t="s">
        <v>617</v>
      </c>
      <c r="D47" s="1534"/>
      <c r="E47" s="809">
        <v>-965.95600000000002</v>
      </c>
      <c r="F47" s="766">
        <v>-386.19</v>
      </c>
      <c r="G47" s="837">
        <v>-44.323999999999998</v>
      </c>
      <c r="H47" s="822">
        <v>-1396.47</v>
      </c>
      <c r="I47" s="749"/>
      <c r="J47" s="757"/>
      <c r="K47" s="757"/>
      <c r="L47" s="757"/>
      <c r="M47" s="757"/>
      <c r="N47" s="749"/>
      <c r="O47" s="749"/>
      <c r="P47" s="749"/>
      <c r="Q47" s="749"/>
      <c r="R47" s="749"/>
      <c r="S47" s="749"/>
      <c r="T47" s="749"/>
      <c r="U47" s="749"/>
      <c r="V47" s="749"/>
      <c r="W47" s="749"/>
      <c r="X47" s="749"/>
      <c r="Y47" s="749"/>
      <c r="Z47" s="749"/>
      <c r="AA47" s="749"/>
      <c r="AB47" s="749"/>
      <c r="AC47" s="749"/>
    </row>
    <row r="48" spans="1:29">
      <c r="A48" s="792"/>
      <c r="B48" s="1576" t="s">
        <v>618</v>
      </c>
      <c r="C48" s="1576"/>
      <c r="D48" s="1533"/>
      <c r="E48" s="809">
        <v>-157.56399999999999</v>
      </c>
      <c r="F48" s="766">
        <v>-188.511</v>
      </c>
      <c r="G48" s="837">
        <v>-4.8609999999999998</v>
      </c>
      <c r="H48" s="822">
        <v>-350.93599999999998</v>
      </c>
      <c r="I48" s="749"/>
      <c r="J48" s="757"/>
      <c r="K48" s="757"/>
      <c r="L48" s="757"/>
      <c r="M48" s="757"/>
      <c r="N48" s="749"/>
      <c r="O48" s="749"/>
      <c r="P48" s="749"/>
      <c r="Q48" s="749"/>
      <c r="R48" s="749"/>
      <c r="S48" s="749"/>
      <c r="T48" s="749"/>
      <c r="U48" s="749"/>
      <c r="V48" s="749"/>
      <c r="W48" s="749"/>
      <c r="X48" s="749"/>
      <c r="Y48" s="749"/>
      <c r="Z48" s="749"/>
      <c r="AA48" s="749"/>
      <c r="AB48" s="749"/>
      <c r="AC48" s="749"/>
    </row>
    <row r="49" spans="1:29" ht="14.25" customHeight="1">
      <c r="A49" s="792"/>
      <c r="B49" s="761"/>
      <c r="C49" s="1573" t="s">
        <v>619</v>
      </c>
      <c r="D49" s="1582"/>
      <c r="E49" s="809">
        <v>-1.0880000000000001</v>
      </c>
      <c r="F49" s="766">
        <v>-24.568000000000001</v>
      </c>
      <c r="G49" s="837">
        <v>-1.5489999999999999</v>
      </c>
      <c r="H49" s="822">
        <v>-27.204999999999998</v>
      </c>
      <c r="I49" s="749"/>
      <c r="J49" s="757"/>
      <c r="K49" s="757"/>
      <c r="L49" s="757"/>
      <c r="M49" s="757"/>
      <c r="N49" s="749"/>
      <c r="O49" s="749"/>
      <c r="P49" s="749"/>
      <c r="Q49" s="749"/>
      <c r="R49" s="749"/>
      <c r="S49" s="749"/>
      <c r="T49" s="749"/>
      <c r="U49" s="749"/>
      <c r="V49" s="749"/>
      <c r="W49" s="749"/>
      <c r="X49" s="749"/>
      <c r="Y49" s="749"/>
      <c r="Z49" s="749"/>
      <c r="AA49" s="749"/>
      <c r="AB49" s="749"/>
      <c r="AC49" s="749"/>
    </row>
    <row r="50" spans="1:29">
      <c r="A50" s="792"/>
      <c r="B50" s="761"/>
      <c r="C50" s="1573" t="s">
        <v>650</v>
      </c>
      <c r="D50" s="1582"/>
      <c r="E50" s="809">
        <v>-0.185</v>
      </c>
      <c r="F50" s="766">
        <v>-5.7000000000000002E-2</v>
      </c>
      <c r="G50" s="837">
        <v>-2E-3</v>
      </c>
      <c r="H50" s="822">
        <v>-0.24399999999999999</v>
      </c>
      <c r="I50" s="749"/>
      <c r="J50" s="757"/>
      <c r="K50" s="757"/>
      <c r="L50" s="757"/>
      <c r="M50" s="757"/>
      <c r="N50" s="749"/>
      <c r="O50" s="749"/>
      <c r="P50" s="749"/>
      <c r="Q50" s="749"/>
      <c r="R50" s="749"/>
      <c r="S50" s="749"/>
      <c r="T50" s="749"/>
      <c r="U50" s="749"/>
      <c r="V50" s="749"/>
      <c r="W50" s="749"/>
      <c r="X50" s="749"/>
      <c r="Y50" s="749"/>
      <c r="Z50" s="749"/>
      <c r="AA50" s="749"/>
      <c r="AB50" s="749"/>
      <c r="AC50" s="749"/>
    </row>
    <row r="51" spans="1:29" ht="25.5" customHeight="1">
      <c r="A51" s="792"/>
      <c r="B51" s="761"/>
      <c r="C51" s="1535" t="s">
        <v>651</v>
      </c>
      <c r="D51" s="1609"/>
      <c r="E51" s="809">
        <v>-8.9999999999999993E-3</v>
      </c>
      <c r="F51" s="766">
        <v>-0.152</v>
      </c>
      <c r="G51" s="837">
        <v>0</v>
      </c>
      <c r="H51" s="822">
        <v>-0.161</v>
      </c>
      <c r="I51" s="749"/>
      <c r="J51" s="757"/>
      <c r="K51" s="757"/>
      <c r="L51" s="757"/>
      <c r="M51" s="757"/>
      <c r="N51" s="749"/>
      <c r="O51" s="749"/>
      <c r="P51" s="749"/>
      <c r="Q51" s="749"/>
      <c r="R51" s="749"/>
      <c r="S51" s="749"/>
      <c r="T51" s="749"/>
      <c r="U51" s="749"/>
      <c r="V51" s="749"/>
      <c r="W51" s="749"/>
      <c r="X51" s="749"/>
      <c r="Y51" s="749"/>
      <c r="Z51" s="749"/>
      <c r="AA51" s="749"/>
      <c r="AB51" s="749"/>
      <c r="AC51" s="749"/>
    </row>
    <row r="52" spans="1:29" ht="14.25" customHeight="1">
      <c r="A52" s="792"/>
      <c r="B52" s="761"/>
      <c r="C52" s="1533" t="s">
        <v>620</v>
      </c>
      <c r="D52" s="1534"/>
      <c r="E52" s="808">
        <v>-140.691</v>
      </c>
      <c r="F52" s="762">
        <v>-159.40799999999999</v>
      </c>
      <c r="G52" s="836">
        <v>-2.286</v>
      </c>
      <c r="H52" s="764">
        <v>-302.38499999999999</v>
      </c>
      <c r="I52" s="749"/>
      <c r="J52" s="757"/>
      <c r="K52" s="757"/>
      <c r="L52" s="757"/>
      <c r="M52" s="757"/>
      <c r="N52" s="749"/>
      <c r="O52" s="749"/>
      <c r="P52" s="749"/>
      <c r="Q52" s="749"/>
      <c r="R52" s="749"/>
      <c r="S52" s="749"/>
      <c r="T52" s="749"/>
      <c r="U52" s="749"/>
      <c r="V52" s="749"/>
      <c r="W52" s="749"/>
      <c r="X52" s="749"/>
      <c r="Y52" s="749"/>
      <c r="Z52" s="749"/>
      <c r="AA52" s="749"/>
      <c r="AB52" s="749"/>
      <c r="AC52" s="749"/>
    </row>
    <row r="53" spans="1:29" ht="15" thickBot="1">
      <c r="A53" s="792"/>
      <c r="B53" s="761"/>
      <c r="C53" s="1573" t="s">
        <v>621</v>
      </c>
      <c r="D53" s="1582"/>
      <c r="E53" s="810">
        <v>-15.590999999999999</v>
      </c>
      <c r="F53" s="768">
        <v>-4.3259999999999996</v>
      </c>
      <c r="G53" s="838">
        <v>-1.024</v>
      </c>
      <c r="H53" s="770">
        <v>-20.940999999999999</v>
      </c>
      <c r="I53" s="749"/>
      <c r="J53" s="757"/>
      <c r="K53" s="757"/>
      <c r="L53" s="757"/>
      <c r="M53" s="757"/>
      <c r="N53" s="749"/>
      <c r="O53" s="749"/>
      <c r="P53" s="749"/>
      <c r="Q53" s="749"/>
      <c r="R53" s="749"/>
      <c r="S53" s="749"/>
      <c r="T53" s="749"/>
      <c r="U53" s="749"/>
      <c r="V53" s="749"/>
      <c r="W53" s="749"/>
      <c r="X53" s="749"/>
      <c r="Y53" s="749"/>
      <c r="Z53" s="749"/>
      <c r="AA53" s="749"/>
      <c r="AB53" s="749"/>
      <c r="AC53" s="749"/>
    </row>
    <row r="54" spans="1:29" ht="15" thickBot="1">
      <c r="A54" s="1574" t="s">
        <v>622</v>
      </c>
      <c r="B54" s="1542"/>
      <c r="C54" s="1542"/>
      <c r="D54" s="1543"/>
      <c r="E54" s="806">
        <v>5212.424</v>
      </c>
      <c r="F54" s="806">
        <v>2043.2929999999999</v>
      </c>
      <c r="G54" s="840">
        <v>296.12200000000001</v>
      </c>
      <c r="H54" s="756">
        <v>7551.8389999999999</v>
      </c>
      <c r="I54" s="774"/>
      <c r="J54" s="757"/>
      <c r="K54" s="757"/>
      <c r="L54" s="757"/>
      <c r="M54" s="757"/>
      <c r="N54" s="322"/>
      <c r="O54" s="322"/>
      <c r="P54" s="322"/>
      <c r="Q54" s="322"/>
      <c r="R54" s="322"/>
      <c r="S54" s="322"/>
      <c r="T54" s="322"/>
      <c r="U54" s="322"/>
      <c r="V54" s="322"/>
      <c r="W54" s="322"/>
      <c r="X54" s="322"/>
      <c r="Y54" s="322"/>
      <c r="Z54" s="322"/>
      <c r="AA54" s="322"/>
      <c r="AB54" s="322"/>
      <c r="AC54" s="322"/>
    </row>
    <row r="55" spans="1:29" ht="15" thickBot="1">
      <c r="A55" s="797" t="s">
        <v>623</v>
      </c>
      <c r="B55" s="775"/>
      <c r="C55" s="775"/>
      <c r="D55" s="776"/>
      <c r="E55" s="806">
        <v>1470.7080000000001</v>
      </c>
      <c r="F55" s="754">
        <v>504.428</v>
      </c>
      <c r="G55" s="778">
        <v>106.497</v>
      </c>
      <c r="H55" s="756">
        <v>2081.6329999999998</v>
      </c>
      <c r="I55" s="322"/>
      <c r="J55" s="757"/>
      <c r="K55" s="757"/>
      <c r="L55" s="757"/>
      <c r="M55" s="757"/>
      <c r="N55" s="322"/>
      <c r="O55" s="322"/>
      <c r="P55" s="322"/>
      <c r="Q55" s="322"/>
      <c r="R55" s="322"/>
      <c r="S55" s="322"/>
      <c r="T55" s="322"/>
      <c r="U55" s="322"/>
      <c r="V55" s="322"/>
      <c r="W55" s="322"/>
      <c r="X55" s="322"/>
      <c r="Y55" s="322"/>
      <c r="Z55" s="322"/>
      <c r="AA55" s="322"/>
      <c r="AB55" s="322"/>
      <c r="AC55" s="322"/>
    </row>
    <row r="56" spans="1:29">
      <c r="A56" s="798"/>
      <c r="B56" s="1578" t="s">
        <v>453</v>
      </c>
      <c r="C56" s="1578"/>
      <c r="D56" s="1579"/>
      <c r="E56" s="807">
        <v>1909.0229999999999</v>
      </c>
      <c r="F56" s="758">
        <v>808.40200000000004</v>
      </c>
      <c r="G56" s="835">
        <v>141.453</v>
      </c>
      <c r="H56" s="760">
        <v>2858.8780000000002</v>
      </c>
      <c r="I56" s="749"/>
      <c r="J56" s="757"/>
      <c r="K56" s="757"/>
      <c r="L56" s="757"/>
      <c r="M56" s="757"/>
      <c r="N56" s="749"/>
      <c r="O56" s="749"/>
      <c r="P56" s="749"/>
      <c r="Q56" s="749"/>
      <c r="R56" s="749"/>
      <c r="S56" s="749"/>
      <c r="T56" s="749"/>
      <c r="U56" s="749"/>
      <c r="V56" s="749"/>
      <c r="W56" s="749"/>
      <c r="X56" s="749"/>
      <c r="Y56" s="749"/>
      <c r="Z56" s="749"/>
      <c r="AA56" s="749"/>
      <c r="AB56" s="749"/>
      <c r="AC56" s="749"/>
    </row>
    <row r="57" spans="1:29" ht="15" thickBot="1">
      <c r="A57" s="799"/>
      <c r="B57" s="1572" t="s">
        <v>454</v>
      </c>
      <c r="C57" s="1572"/>
      <c r="D57" s="1573"/>
      <c r="E57" s="810">
        <v>-438.315</v>
      </c>
      <c r="F57" s="768">
        <v>-303.97399999999999</v>
      </c>
      <c r="G57" s="838">
        <v>-34.956000000000003</v>
      </c>
      <c r="H57" s="770">
        <v>-777.245</v>
      </c>
      <c r="I57" s="749"/>
      <c r="J57" s="757"/>
      <c r="K57" s="757"/>
      <c r="L57" s="757"/>
      <c r="M57" s="757"/>
      <c r="N57" s="749"/>
      <c r="O57" s="749"/>
      <c r="P57" s="749"/>
      <c r="Q57" s="749"/>
      <c r="R57" s="749"/>
      <c r="S57" s="749"/>
      <c r="T57" s="749"/>
      <c r="U57" s="749"/>
      <c r="V57" s="749"/>
      <c r="W57" s="749"/>
      <c r="X57" s="749"/>
      <c r="Y57" s="749"/>
      <c r="Z57" s="749"/>
      <c r="AA57" s="749"/>
      <c r="AB57" s="749"/>
      <c r="AC57" s="749"/>
    </row>
    <row r="58" spans="1:29" ht="15" thickBot="1">
      <c r="A58" s="1574" t="s">
        <v>624</v>
      </c>
      <c r="B58" s="1542"/>
      <c r="C58" s="1542"/>
      <c r="D58" s="1543"/>
      <c r="E58" s="806">
        <v>11.438000000000001</v>
      </c>
      <c r="F58" s="754">
        <v>1.974</v>
      </c>
      <c r="G58" s="778">
        <v>-0.48699999999999999</v>
      </c>
      <c r="H58" s="756">
        <v>12.925000000000001</v>
      </c>
      <c r="I58" s="322"/>
      <c r="J58" s="757"/>
      <c r="K58" s="757"/>
      <c r="L58" s="757"/>
      <c r="M58" s="757"/>
      <c r="N58" s="322"/>
      <c r="O58" s="322"/>
      <c r="P58" s="322"/>
      <c r="Q58" s="322"/>
      <c r="R58" s="322"/>
      <c r="S58" s="322"/>
      <c r="T58" s="322"/>
      <c r="U58" s="322"/>
      <c r="V58" s="322"/>
      <c r="W58" s="322"/>
      <c r="X58" s="322"/>
      <c r="Y58" s="322"/>
      <c r="Z58" s="322"/>
      <c r="AA58" s="322"/>
      <c r="AB58" s="322"/>
      <c r="AC58" s="322"/>
    </row>
    <row r="59" spans="1:29" ht="15" customHeight="1">
      <c r="A59" s="800"/>
      <c r="B59" s="1575" t="s">
        <v>625</v>
      </c>
      <c r="C59" s="1575"/>
      <c r="D59" s="1549"/>
      <c r="E59" s="807">
        <v>3.7210000000000001</v>
      </c>
      <c r="F59" s="758">
        <v>-1.3839999999999999</v>
      </c>
      <c r="G59" s="835">
        <v>-0.77900000000000003</v>
      </c>
      <c r="H59" s="830">
        <v>1.5580000000000001</v>
      </c>
      <c r="I59" s="749"/>
      <c r="J59" s="757"/>
      <c r="K59" s="757"/>
      <c r="L59" s="757"/>
      <c r="M59" s="757"/>
      <c r="N59" s="749"/>
      <c r="O59" s="749"/>
      <c r="P59" s="749"/>
      <c r="Q59" s="749"/>
      <c r="R59" s="749"/>
      <c r="S59" s="749"/>
      <c r="T59" s="749"/>
      <c r="U59" s="749"/>
      <c r="V59" s="749"/>
      <c r="W59" s="749"/>
      <c r="X59" s="749"/>
      <c r="Y59" s="749"/>
      <c r="Z59" s="749"/>
      <c r="AA59" s="749"/>
      <c r="AB59" s="749"/>
      <c r="AC59" s="749"/>
    </row>
    <row r="60" spans="1:29" ht="15" customHeight="1">
      <c r="A60" s="800"/>
      <c r="B60" s="819"/>
      <c r="C60" s="1576" t="s">
        <v>626</v>
      </c>
      <c r="D60" s="1533"/>
      <c r="E60" s="823">
        <v>-0.14099999999999999</v>
      </c>
      <c r="F60" s="824">
        <v>5.1999999999999998E-2</v>
      </c>
      <c r="G60" s="841">
        <v>0</v>
      </c>
      <c r="H60" s="830">
        <v>-8.8999999999999996E-2</v>
      </c>
      <c r="I60" s="749"/>
      <c r="J60" s="757"/>
      <c r="K60" s="757"/>
      <c r="L60" s="757"/>
      <c r="M60" s="757"/>
      <c r="N60" s="749"/>
      <c r="O60" s="749"/>
      <c r="P60" s="749"/>
      <c r="Q60" s="749"/>
      <c r="R60" s="749"/>
      <c r="S60" s="749"/>
      <c r="T60" s="749"/>
      <c r="U60" s="749"/>
      <c r="V60" s="749"/>
      <c r="W60" s="749"/>
      <c r="X60" s="749"/>
      <c r="Y60" s="749"/>
      <c r="Z60" s="749"/>
      <c r="AA60" s="749"/>
      <c r="AB60" s="749"/>
      <c r="AC60" s="749"/>
    </row>
    <row r="61" spans="1:29">
      <c r="A61" s="798"/>
      <c r="B61" s="761"/>
      <c r="C61" s="1576" t="s">
        <v>627</v>
      </c>
      <c r="D61" s="1533"/>
      <c r="E61" s="809">
        <v>3.8620000000000001</v>
      </c>
      <c r="F61" s="766">
        <v>-1.4359999999999999</v>
      </c>
      <c r="G61" s="837">
        <v>-0.77900000000000003</v>
      </c>
      <c r="H61" s="822">
        <v>1.647</v>
      </c>
      <c r="I61" s="749"/>
      <c r="J61" s="757"/>
      <c r="K61" s="757"/>
      <c r="L61" s="757"/>
      <c r="M61" s="757"/>
      <c r="N61" s="749"/>
      <c r="O61" s="749"/>
      <c r="P61" s="749"/>
      <c r="Q61" s="749"/>
      <c r="R61" s="749"/>
      <c r="S61" s="749"/>
      <c r="T61" s="749"/>
      <c r="U61" s="749"/>
      <c r="V61" s="749"/>
      <c r="W61" s="749"/>
      <c r="X61" s="749"/>
      <c r="Y61" s="749"/>
      <c r="Z61" s="749"/>
      <c r="AA61" s="749"/>
      <c r="AB61" s="749"/>
      <c r="AC61" s="749"/>
    </row>
    <row r="62" spans="1:29" ht="15" customHeight="1">
      <c r="A62" s="798"/>
      <c r="B62" s="1551" t="s">
        <v>628</v>
      </c>
      <c r="C62" s="1551"/>
      <c r="D62" s="1535"/>
      <c r="E62" s="809">
        <v>5.85</v>
      </c>
      <c r="F62" s="766">
        <v>3.0019999999999998</v>
      </c>
      <c r="G62" s="842">
        <v>0</v>
      </c>
      <c r="H62" s="822">
        <v>8.8520000000000003</v>
      </c>
      <c r="I62" s="749"/>
      <c r="J62" s="757"/>
      <c r="K62" s="757"/>
      <c r="L62" s="757"/>
      <c r="M62" s="757"/>
      <c r="N62" s="749"/>
      <c r="O62" s="749"/>
      <c r="P62" s="749"/>
      <c r="Q62" s="749"/>
      <c r="R62" s="749"/>
      <c r="S62" s="749"/>
      <c r="T62" s="749"/>
      <c r="U62" s="749"/>
      <c r="V62" s="749"/>
      <c r="W62" s="749"/>
      <c r="X62" s="749"/>
      <c r="Y62" s="749"/>
      <c r="Z62" s="749"/>
      <c r="AA62" s="749"/>
      <c r="AB62" s="749"/>
      <c r="AC62" s="749"/>
    </row>
    <row r="63" spans="1:29" ht="27.75" customHeight="1">
      <c r="A63" s="792"/>
      <c r="B63" s="761"/>
      <c r="C63" s="1535" t="s">
        <v>629</v>
      </c>
      <c r="D63" s="1536"/>
      <c r="E63" s="809">
        <v>5.85</v>
      </c>
      <c r="F63" s="766">
        <v>0</v>
      </c>
      <c r="G63" s="837">
        <v>0</v>
      </c>
      <c r="H63" s="822">
        <v>5.85</v>
      </c>
      <c r="I63" s="749"/>
      <c r="J63" s="757"/>
      <c r="K63" s="757"/>
      <c r="L63" s="757"/>
      <c r="M63" s="757"/>
      <c r="N63" s="749"/>
      <c r="O63" s="749"/>
      <c r="P63" s="749"/>
      <c r="Q63" s="749"/>
      <c r="R63" s="749"/>
      <c r="S63" s="749"/>
      <c r="T63" s="749"/>
      <c r="U63" s="749"/>
      <c r="V63" s="749"/>
      <c r="W63" s="749"/>
      <c r="X63" s="749"/>
      <c r="Y63" s="749"/>
      <c r="Z63" s="749"/>
      <c r="AA63" s="749"/>
      <c r="AB63" s="749"/>
      <c r="AC63" s="749"/>
    </row>
    <row r="64" spans="1:29" ht="27" customHeight="1">
      <c r="A64" s="792"/>
      <c r="B64" s="761"/>
      <c r="C64" s="1535" t="s">
        <v>630</v>
      </c>
      <c r="D64" s="1536"/>
      <c r="E64" s="809">
        <v>0</v>
      </c>
      <c r="F64" s="766">
        <v>3.0019999999999998</v>
      </c>
      <c r="G64" s="837">
        <v>0</v>
      </c>
      <c r="H64" s="822">
        <v>3.0019999999999998</v>
      </c>
      <c r="I64" s="749"/>
      <c r="J64" s="757"/>
      <c r="K64" s="757"/>
      <c r="L64" s="757"/>
      <c r="M64" s="757"/>
      <c r="N64" s="749"/>
      <c r="O64" s="749"/>
      <c r="P64" s="749"/>
      <c r="Q64" s="749"/>
      <c r="R64" s="749"/>
      <c r="S64" s="749"/>
      <c r="T64" s="749"/>
      <c r="U64" s="749"/>
      <c r="V64" s="749"/>
      <c r="W64" s="749"/>
      <c r="X64" s="749"/>
      <c r="Y64" s="749"/>
      <c r="Z64" s="749"/>
      <c r="AA64" s="749"/>
      <c r="AB64" s="749"/>
      <c r="AC64" s="749"/>
    </row>
    <row r="65" spans="1:29" ht="15" customHeight="1">
      <c r="A65" s="792"/>
      <c r="B65" s="1551" t="s">
        <v>462</v>
      </c>
      <c r="C65" s="1551"/>
      <c r="D65" s="1535"/>
      <c r="E65" s="808">
        <v>1.6259999999999999</v>
      </c>
      <c r="F65" s="762">
        <v>0.19400000000000001</v>
      </c>
      <c r="G65" s="836">
        <v>0.29199999999999998</v>
      </c>
      <c r="H65" s="764">
        <v>2.1120000000000001</v>
      </c>
      <c r="I65" s="749"/>
      <c r="J65" s="757"/>
      <c r="K65" s="757"/>
      <c r="L65" s="757"/>
      <c r="M65" s="757"/>
      <c r="N65" s="749"/>
      <c r="O65" s="749"/>
      <c r="P65" s="749"/>
      <c r="Q65" s="749"/>
      <c r="R65" s="749"/>
      <c r="S65" s="749"/>
      <c r="T65" s="749"/>
      <c r="U65" s="749"/>
      <c r="V65" s="749"/>
      <c r="W65" s="749"/>
      <c r="X65" s="749"/>
      <c r="Y65" s="749"/>
      <c r="Z65" s="749"/>
      <c r="AA65" s="749"/>
      <c r="AB65" s="749"/>
      <c r="AC65" s="749"/>
    </row>
    <row r="66" spans="1:29" ht="15" thickBot="1">
      <c r="A66" s="792"/>
      <c r="B66" s="1551" t="s">
        <v>653</v>
      </c>
      <c r="C66" s="1551"/>
      <c r="D66" s="1535"/>
      <c r="E66" s="827">
        <v>0.24099999999999999</v>
      </c>
      <c r="F66" s="828">
        <v>0.16200000000000001</v>
      </c>
      <c r="G66" s="843">
        <v>0</v>
      </c>
      <c r="H66" s="831">
        <v>0.40300000000000002</v>
      </c>
      <c r="I66" s="749"/>
      <c r="J66" s="757"/>
      <c r="K66" s="757"/>
      <c r="L66" s="757"/>
      <c r="M66" s="757"/>
      <c r="N66" s="749"/>
      <c r="O66" s="749"/>
      <c r="P66" s="749"/>
      <c r="Q66" s="749"/>
      <c r="R66" s="749"/>
      <c r="S66" s="749"/>
      <c r="T66" s="749"/>
      <c r="U66" s="749"/>
      <c r="V66" s="749"/>
      <c r="W66" s="749"/>
      <c r="X66" s="749"/>
      <c r="Y66" s="749"/>
      <c r="Z66" s="749"/>
      <c r="AA66" s="749"/>
      <c r="AB66" s="749"/>
      <c r="AC66" s="749"/>
    </row>
    <row r="67" spans="1:29" ht="27.75" customHeight="1" thickBot="1">
      <c r="A67" s="1570" t="s">
        <v>643</v>
      </c>
      <c r="B67" s="1571"/>
      <c r="C67" s="1571"/>
      <c r="D67" s="1571"/>
      <c r="E67" s="806">
        <v>-0.78200000000000003</v>
      </c>
      <c r="F67" s="754">
        <v>0</v>
      </c>
      <c r="G67" s="778">
        <v>0</v>
      </c>
      <c r="H67" s="756">
        <v>-0.78200000000000003</v>
      </c>
      <c r="I67" s="322"/>
      <c r="J67" s="757"/>
      <c r="K67" s="757"/>
      <c r="L67" s="757"/>
      <c r="M67" s="757"/>
      <c r="N67" s="322"/>
      <c r="O67" s="322"/>
      <c r="P67" s="322"/>
      <c r="Q67" s="322"/>
      <c r="R67" s="322"/>
      <c r="S67" s="322"/>
      <c r="T67" s="322"/>
      <c r="U67" s="322"/>
      <c r="V67" s="322"/>
      <c r="W67" s="322"/>
      <c r="X67" s="322"/>
      <c r="Y67" s="322"/>
      <c r="Z67" s="322"/>
      <c r="AA67" s="322"/>
      <c r="AB67" s="322"/>
      <c r="AC67" s="322"/>
    </row>
    <row r="68" spans="1:29" ht="27.75" customHeight="1">
      <c r="A68" s="800"/>
      <c r="B68" s="1575" t="s">
        <v>654</v>
      </c>
      <c r="C68" s="1575"/>
      <c r="D68" s="1549"/>
      <c r="E68" s="807">
        <v>-0.78200000000000003</v>
      </c>
      <c r="F68" s="758">
        <v>0</v>
      </c>
      <c r="G68" s="835">
        <v>0</v>
      </c>
      <c r="H68" s="830">
        <v>-0.78200000000000003</v>
      </c>
      <c r="I68" s="322"/>
      <c r="J68" s="757"/>
      <c r="K68" s="757"/>
      <c r="L68" s="757"/>
      <c r="M68" s="757"/>
      <c r="N68" s="322"/>
      <c r="O68" s="322"/>
      <c r="P68" s="322"/>
      <c r="Q68" s="322"/>
      <c r="R68" s="322"/>
      <c r="S68" s="322"/>
      <c r="T68" s="322"/>
      <c r="U68" s="322"/>
      <c r="V68" s="322"/>
      <c r="W68" s="322"/>
      <c r="X68" s="322"/>
      <c r="Y68" s="322"/>
      <c r="Z68" s="322"/>
      <c r="AA68" s="322"/>
      <c r="AB68" s="322"/>
      <c r="AC68" s="322"/>
    </row>
    <row r="69" spans="1:29" ht="27.75" customHeight="1" thickBot="1">
      <c r="A69" s="792"/>
      <c r="B69" s="761"/>
      <c r="C69" s="1535" t="s">
        <v>655</v>
      </c>
      <c r="D69" s="1536"/>
      <c r="E69" s="812">
        <v>-0.78200000000000003</v>
      </c>
      <c r="F69" s="781">
        <v>0</v>
      </c>
      <c r="G69" s="833">
        <v>0</v>
      </c>
      <c r="H69" s="831">
        <v>-0.78200000000000003</v>
      </c>
      <c r="I69" s="322"/>
      <c r="J69" s="757"/>
      <c r="K69" s="757"/>
      <c r="L69" s="757"/>
      <c r="M69" s="757"/>
      <c r="N69" s="322"/>
      <c r="O69" s="322"/>
      <c r="P69" s="322"/>
      <c r="Q69" s="322"/>
      <c r="R69" s="322"/>
      <c r="S69" s="322"/>
      <c r="T69" s="322"/>
      <c r="U69" s="322"/>
      <c r="V69" s="322"/>
      <c r="W69" s="322"/>
      <c r="X69" s="322"/>
      <c r="Y69" s="322"/>
      <c r="Z69" s="322"/>
      <c r="AA69" s="322"/>
      <c r="AB69" s="322"/>
      <c r="AC69" s="322"/>
    </row>
    <row r="70" spans="1:29" ht="15.75" customHeight="1" thickBot="1">
      <c r="A70" s="1570" t="s">
        <v>644</v>
      </c>
      <c r="B70" s="1571"/>
      <c r="C70" s="1571"/>
      <c r="D70" s="1571"/>
      <c r="E70" s="806">
        <v>258.66699999999997</v>
      </c>
      <c r="F70" s="754">
        <v>92.254000000000005</v>
      </c>
      <c r="G70" s="778">
        <v>24.352</v>
      </c>
      <c r="H70" s="756">
        <v>375.27300000000002</v>
      </c>
      <c r="I70" s="322"/>
      <c r="J70" s="757"/>
      <c r="K70" s="757"/>
      <c r="L70" s="757"/>
      <c r="M70" s="757"/>
      <c r="N70" s="322"/>
      <c r="O70" s="322"/>
      <c r="P70" s="322"/>
      <c r="Q70" s="322"/>
      <c r="R70" s="322"/>
      <c r="S70" s="322"/>
      <c r="T70" s="322"/>
      <c r="U70" s="322"/>
      <c r="V70" s="322"/>
      <c r="W70" s="322"/>
      <c r="X70" s="322"/>
      <c r="Y70" s="322"/>
      <c r="Z70" s="322"/>
      <c r="AA70" s="322"/>
      <c r="AB70" s="322"/>
      <c r="AC70" s="322"/>
    </row>
    <row r="71" spans="1:29">
      <c r="A71" s="801"/>
      <c r="B71" s="1558" t="s">
        <v>640</v>
      </c>
      <c r="C71" s="1559"/>
      <c r="D71" s="1559"/>
      <c r="E71" s="807">
        <v>185.09700000000001</v>
      </c>
      <c r="F71" s="758">
        <v>82.284999999999997</v>
      </c>
      <c r="G71" s="835">
        <v>22.186</v>
      </c>
      <c r="H71" s="760">
        <v>289.56799999999998</v>
      </c>
      <c r="I71" s="749"/>
      <c r="J71" s="757"/>
      <c r="K71" s="757"/>
      <c r="L71" s="757"/>
      <c r="M71" s="757"/>
      <c r="N71" s="749"/>
      <c r="O71" s="749"/>
      <c r="P71" s="749"/>
      <c r="Q71" s="749"/>
      <c r="R71" s="749"/>
      <c r="S71" s="749"/>
      <c r="T71" s="749"/>
      <c r="U71" s="749"/>
      <c r="V71" s="749"/>
      <c r="W71" s="749"/>
      <c r="X71" s="749"/>
      <c r="Y71" s="749"/>
      <c r="Z71" s="749"/>
      <c r="AA71" s="749"/>
      <c r="AB71" s="749"/>
      <c r="AC71" s="749"/>
    </row>
    <row r="72" spans="1:29">
      <c r="A72" s="792"/>
      <c r="B72" s="1560" t="s">
        <v>641</v>
      </c>
      <c r="C72" s="1561"/>
      <c r="D72" s="1561"/>
      <c r="E72" s="808">
        <v>7.71</v>
      </c>
      <c r="F72" s="762">
        <v>22.625</v>
      </c>
      <c r="G72" s="836">
        <v>1.962</v>
      </c>
      <c r="H72" s="764">
        <v>32.296999999999997</v>
      </c>
      <c r="I72" s="749"/>
      <c r="J72" s="757"/>
      <c r="K72" s="757"/>
      <c r="L72" s="757"/>
      <c r="M72" s="757"/>
      <c r="N72" s="749"/>
      <c r="O72" s="749"/>
      <c r="P72" s="749"/>
      <c r="Q72" s="749"/>
      <c r="R72" s="749"/>
      <c r="S72" s="749"/>
      <c r="T72" s="749"/>
      <c r="U72" s="749"/>
      <c r="V72" s="749"/>
      <c r="W72" s="749"/>
      <c r="X72" s="749"/>
      <c r="Y72" s="749"/>
      <c r="Z72" s="749"/>
      <c r="AA72" s="749"/>
      <c r="AB72" s="749"/>
      <c r="AC72" s="749"/>
    </row>
    <row r="73" spans="1:29" ht="15" thickBot="1">
      <c r="A73" s="802"/>
      <c r="B73" s="1562" t="s">
        <v>642</v>
      </c>
      <c r="C73" s="1563"/>
      <c r="D73" s="1563"/>
      <c r="E73" s="810">
        <v>65.86</v>
      </c>
      <c r="F73" s="768">
        <v>-12.656000000000001</v>
      </c>
      <c r="G73" s="838">
        <v>0.20399999999999999</v>
      </c>
      <c r="H73" s="770">
        <v>53.408000000000001</v>
      </c>
      <c r="I73" s="749"/>
      <c r="J73" s="757"/>
      <c r="K73" s="757"/>
      <c r="L73" s="757"/>
      <c r="M73" s="757"/>
      <c r="N73" s="749"/>
      <c r="O73" s="749"/>
      <c r="P73" s="749"/>
      <c r="Q73" s="749"/>
      <c r="R73" s="749"/>
      <c r="S73" s="749"/>
      <c r="T73" s="749"/>
      <c r="U73" s="749"/>
      <c r="V73" s="749"/>
      <c r="W73" s="749"/>
      <c r="X73" s="749"/>
      <c r="Y73" s="749"/>
      <c r="Z73" s="749"/>
      <c r="AA73" s="749"/>
      <c r="AB73" s="749"/>
      <c r="AC73" s="749"/>
    </row>
    <row r="74" spans="1:29" ht="15" thickBot="1">
      <c r="A74" s="1564" t="s">
        <v>469</v>
      </c>
      <c r="B74" s="1565"/>
      <c r="C74" s="1565"/>
      <c r="D74" s="1565"/>
      <c r="E74" s="806">
        <v>603.70899999999995</v>
      </c>
      <c r="F74" s="754">
        <v>594.46699999999998</v>
      </c>
      <c r="G74" s="778">
        <v>64.481999999999999</v>
      </c>
      <c r="H74" s="756">
        <v>1262.6579999999999</v>
      </c>
      <c r="I74" s="322"/>
      <c r="J74" s="757"/>
      <c r="K74" s="757"/>
      <c r="L74" s="757"/>
      <c r="M74" s="757"/>
      <c r="N74" s="322"/>
      <c r="O74" s="322"/>
      <c r="P74" s="322"/>
      <c r="Q74" s="322"/>
      <c r="R74" s="322"/>
      <c r="S74" s="322"/>
      <c r="T74" s="322"/>
      <c r="U74" s="322"/>
      <c r="V74" s="322"/>
      <c r="W74" s="322"/>
      <c r="X74" s="322"/>
      <c r="Y74" s="322"/>
      <c r="Z74" s="322"/>
      <c r="AA74" s="322"/>
      <c r="AB74" s="322"/>
      <c r="AC74" s="322"/>
    </row>
    <row r="75" spans="1:29" ht="15" customHeight="1">
      <c r="A75" s="795"/>
      <c r="B75" s="1549" t="s">
        <v>470</v>
      </c>
      <c r="C75" s="1550"/>
      <c r="D75" s="1604"/>
      <c r="E75" s="807">
        <v>28.497</v>
      </c>
      <c r="F75" s="758">
        <v>19.262</v>
      </c>
      <c r="G75" s="835">
        <v>7.4</v>
      </c>
      <c r="H75" s="760">
        <v>55.158999999999999</v>
      </c>
      <c r="I75" s="749"/>
      <c r="J75" s="757"/>
      <c r="K75" s="757"/>
      <c r="L75" s="757"/>
      <c r="M75" s="757"/>
      <c r="N75" s="749"/>
      <c r="O75" s="749"/>
      <c r="P75" s="749"/>
      <c r="Q75" s="749"/>
      <c r="R75" s="749"/>
      <c r="S75" s="749"/>
      <c r="T75" s="749"/>
      <c r="U75" s="749"/>
      <c r="V75" s="749"/>
      <c r="W75" s="749"/>
      <c r="X75" s="749"/>
      <c r="Y75" s="749"/>
      <c r="Z75" s="749"/>
      <c r="AA75" s="749"/>
      <c r="AB75" s="749"/>
      <c r="AC75" s="749"/>
    </row>
    <row r="76" spans="1:29" ht="15" customHeight="1">
      <c r="A76" s="792"/>
      <c r="B76" s="1551" t="s">
        <v>471</v>
      </c>
      <c r="C76" s="1551"/>
      <c r="D76" s="1551"/>
      <c r="E76" s="808">
        <v>2.8359999999999999</v>
      </c>
      <c r="F76" s="762">
        <v>0.73299999999999998</v>
      </c>
      <c r="G76" s="836">
        <v>3.4000000000000002E-2</v>
      </c>
      <c r="H76" s="764">
        <v>3.6030000000000002</v>
      </c>
      <c r="I76" s="749"/>
      <c r="J76" s="757"/>
      <c r="K76" s="757"/>
      <c r="L76" s="757"/>
      <c r="M76" s="757"/>
      <c r="N76" s="749"/>
      <c r="O76" s="749"/>
      <c r="P76" s="749"/>
      <c r="Q76" s="749"/>
      <c r="R76" s="749"/>
      <c r="S76" s="749"/>
      <c r="T76" s="749"/>
      <c r="U76" s="749"/>
      <c r="V76" s="749"/>
      <c r="W76" s="749"/>
      <c r="X76" s="749"/>
      <c r="Y76" s="749"/>
      <c r="Z76" s="749"/>
      <c r="AA76" s="749"/>
      <c r="AB76" s="749"/>
      <c r="AC76" s="749"/>
    </row>
    <row r="77" spans="1:29">
      <c r="A77" s="792"/>
      <c r="B77" s="1576" t="s">
        <v>645</v>
      </c>
      <c r="C77" s="1576"/>
      <c r="D77" s="1576"/>
      <c r="E77" s="808">
        <v>112.651</v>
      </c>
      <c r="F77" s="762">
        <v>84.738</v>
      </c>
      <c r="G77" s="836">
        <v>35.26</v>
      </c>
      <c r="H77" s="764">
        <v>232.649</v>
      </c>
      <c r="I77" s="749"/>
      <c r="J77" s="757"/>
      <c r="K77" s="757"/>
      <c r="L77" s="757"/>
      <c r="M77" s="757"/>
      <c r="N77" s="749"/>
      <c r="O77" s="749"/>
      <c r="P77" s="749"/>
      <c r="Q77" s="749"/>
      <c r="R77" s="749"/>
      <c r="S77" s="749"/>
      <c r="T77" s="749"/>
      <c r="U77" s="749"/>
      <c r="V77" s="749"/>
      <c r="W77" s="749"/>
      <c r="X77" s="749"/>
      <c r="Y77" s="749"/>
      <c r="Z77" s="749"/>
      <c r="AA77" s="749"/>
      <c r="AB77" s="749"/>
      <c r="AC77" s="749"/>
    </row>
    <row r="78" spans="1:29" ht="15" customHeight="1">
      <c r="A78" s="792"/>
      <c r="B78" s="1551" t="s">
        <v>473</v>
      </c>
      <c r="C78" s="1551"/>
      <c r="D78" s="1551"/>
      <c r="E78" s="808">
        <v>170.96700000000001</v>
      </c>
      <c r="F78" s="762">
        <v>29.338000000000001</v>
      </c>
      <c r="G78" s="836">
        <v>2.2599999999999998</v>
      </c>
      <c r="H78" s="764">
        <v>202.565</v>
      </c>
      <c r="I78" s="749"/>
      <c r="J78" s="757"/>
      <c r="K78" s="757"/>
      <c r="L78" s="757"/>
      <c r="M78" s="757"/>
      <c r="N78" s="749"/>
      <c r="O78" s="749"/>
      <c r="P78" s="749"/>
      <c r="Q78" s="749"/>
      <c r="R78" s="749"/>
      <c r="S78" s="749"/>
      <c r="T78" s="749"/>
      <c r="U78" s="749"/>
      <c r="V78" s="749"/>
      <c r="W78" s="749"/>
      <c r="X78" s="749"/>
      <c r="Y78" s="749"/>
      <c r="Z78" s="749"/>
      <c r="AA78" s="749"/>
      <c r="AB78" s="749"/>
      <c r="AC78" s="749"/>
    </row>
    <row r="79" spans="1:29">
      <c r="A79" s="792"/>
      <c r="B79" s="1576" t="s">
        <v>646</v>
      </c>
      <c r="C79" s="1576"/>
      <c r="D79" s="1576"/>
      <c r="E79" s="808">
        <v>5.2690000000000001</v>
      </c>
      <c r="F79" s="762">
        <v>69.778999999999996</v>
      </c>
      <c r="G79" s="836">
        <v>1.6639999999999999</v>
      </c>
      <c r="H79" s="764">
        <v>76.712000000000003</v>
      </c>
      <c r="I79" s="749"/>
      <c r="J79" s="757"/>
      <c r="K79" s="757"/>
      <c r="L79" s="757"/>
      <c r="M79" s="757"/>
      <c r="N79" s="749"/>
      <c r="O79" s="749"/>
      <c r="P79" s="749"/>
      <c r="Q79" s="749"/>
      <c r="R79" s="749"/>
      <c r="S79" s="749"/>
      <c r="T79" s="749"/>
      <c r="U79" s="749"/>
      <c r="V79" s="749"/>
      <c r="W79" s="749"/>
      <c r="X79" s="749"/>
      <c r="Y79" s="749"/>
      <c r="Z79" s="749"/>
      <c r="AA79" s="749"/>
      <c r="AB79" s="749"/>
      <c r="AC79" s="749"/>
    </row>
    <row r="80" spans="1:29">
      <c r="A80" s="792"/>
      <c r="B80" s="1576" t="s">
        <v>475</v>
      </c>
      <c r="C80" s="1576"/>
      <c r="D80" s="1576"/>
      <c r="E80" s="808">
        <v>142.95500000000001</v>
      </c>
      <c r="F80" s="762">
        <v>374.26299999999998</v>
      </c>
      <c r="G80" s="836">
        <v>6.45</v>
      </c>
      <c r="H80" s="764">
        <v>523.66800000000001</v>
      </c>
      <c r="I80" s="749"/>
      <c r="J80" s="757"/>
      <c r="K80" s="757"/>
      <c r="L80" s="757"/>
      <c r="M80" s="757"/>
      <c r="N80" s="749"/>
      <c r="O80" s="749"/>
      <c r="P80" s="749"/>
      <c r="Q80" s="749"/>
      <c r="R80" s="749"/>
      <c r="S80" s="749"/>
      <c r="T80" s="749"/>
      <c r="U80" s="749"/>
      <c r="V80" s="749"/>
      <c r="W80" s="749"/>
      <c r="X80" s="749"/>
      <c r="Y80" s="749"/>
      <c r="Z80" s="749"/>
      <c r="AA80" s="749"/>
      <c r="AB80" s="749"/>
      <c r="AC80" s="749"/>
    </row>
    <row r="81" spans="1:29" ht="15" customHeight="1">
      <c r="A81" s="792"/>
      <c r="B81" s="1535" t="s">
        <v>476</v>
      </c>
      <c r="C81" s="1536"/>
      <c r="D81" s="1605"/>
      <c r="E81" s="808">
        <v>140.53399999999999</v>
      </c>
      <c r="F81" s="762">
        <v>14.997999999999999</v>
      </c>
      <c r="G81" s="836">
        <v>11.387</v>
      </c>
      <c r="H81" s="764">
        <v>166.91900000000001</v>
      </c>
      <c r="I81" s="749"/>
      <c r="J81" s="757"/>
      <c r="K81" s="757"/>
      <c r="L81" s="757"/>
      <c r="M81" s="757"/>
      <c r="N81" s="749"/>
      <c r="O81" s="749"/>
      <c r="P81" s="749"/>
      <c r="Q81" s="749"/>
      <c r="R81" s="749"/>
      <c r="S81" s="749"/>
      <c r="T81" s="749"/>
      <c r="U81" s="749"/>
      <c r="V81" s="749"/>
      <c r="W81" s="749"/>
      <c r="X81" s="749"/>
      <c r="Y81" s="749"/>
      <c r="Z81" s="749"/>
      <c r="AA81" s="749"/>
      <c r="AB81" s="749"/>
      <c r="AC81" s="749"/>
    </row>
    <row r="82" spans="1:29" ht="15" customHeight="1" thickBot="1">
      <c r="A82" s="832"/>
      <c r="B82" s="1535" t="s">
        <v>477</v>
      </c>
      <c r="C82" s="1536"/>
      <c r="D82" s="1605"/>
      <c r="E82" s="812">
        <v>0</v>
      </c>
      <c r="F82" s="781">
        <v>1.3560000000000001</v>
      </c>
      <c r="G82" s="833">
        <v>2.7E-2</v>
      </c>
      <c r="H82" s="783">
        <v>1.383</v>
      </c>
      <c r="I82" s="749"/>
      <c r="J82" s="757"/>
      <c r="K82" s="757"/>
      <c r="L82" s="757"/>
      <c r="M82" s="757"/>
      <c r="N82" s="749"/>
      <c r="O82" s="749"/>
      <c r="P82" s="749"/>
      <c r="Q82" s="749"/>
      <c r="R82" s="749"/>
      <c r="S82" s="749"/>
      <c r="T82" s="749"/>
      <c r="U82" s="749"/>
      <c r="V82" s="749"/>
      <c r="W82" s="749"/>
      <c r="X82" s="749"/>
      <c r="Y82" s="749"/>
      <c r="Z82" s="749"/>
      <c r="AA82" s="749"/>
      <c r="AB82" s="749"/>
      <c r="AC82" s="749"/>
    </row>
    <row r="83" spans="1:29" ht="27" customHeight="1" thickBot="1">
      <c r="A83" s="1546" t="s">
        <v>478</v>
      </c>
      <c r="B83" s="1547"/>
      <c r="C83" s="1547"/>
      <c r="D83" s="1548"/>
      <c r="E83" s="806">
        <v>-1752.2560000000001</v>
      </c>
      <c r="F83" s="754">
        <v>-366.04399999999998</v>
      </c>
      <c r="G83" s="778">
        <v>-107.73099999999999</v>
      </c>
      <c r="H83" s="756">
        <v>-2226.0309999999999</v>
      </c>
      <c r="I83" s="322"/>
      <c r="J83" s="757"/>
      <c r="K83" s="757"/>
      <c r="L83" s="757"/>
      <c r="M83" s="757"/>
      <c r="N83" s="322"/>
      <c r="O83" s="322"/>
      <c r="P83" s="322"/>
      <c r="Q83" s="322"/>
      <c r="R83" s="322"/>
      <c r="S83" s="322"/>
      <c r="T83" s="322"/>
      <c r="U83" s="322"/>
      <c r="V83" s="322"/>
      <c r="W83" s="322"/>
      <c r="X83" s="322"/>
      <c r="Y83" s="322"/>
      <c r="Z83" s="322"/>
      <c r="AA83" s="322"/>
      <c r="AB83" s="322"/>
      <c r="AC83" s="322"/>
    </row>
    <row r="84" spans="1:29" ht="15" customHeight="1">
      <c r="A84" s="800"/>
      <c r="B84" s="1549" t="s">
        <v>479</v>
      </c>
      <c r="C84" s="1550"/>
      <c r="D84" s="1550"/>
      <c r="E84" s="807">
        <v>-3239.886</v>
      </c>
      <c r="F84" s="758">
        <v>-987.91600000000005</v>
      </c>
      <c r="G84" s="844">
        <v>-206.27500000000001</v>
      </c>
      <c r="H84" s="760">
        <v>-4434.0770000000002</v>
      </c>
      <c r="I84" s="749"/>
      <c r="J84" s="757"/>
      <c r="K84" s="757"/>
      <c r="L84" s="757"/>
      <c r="M84" s="757"/>
      <c r="N84" s="749"/>
      <c r="O84" s="749"/>
      <c r="P84" s="749"/>
      <c r="Q84" s="749"/>
      <c r="R84" s="749"/>
      <c r="S84" s="749"/>
      <c r="T84" s="749"/>
      <c r="U84" s="749"/>
      <c r="V84" s="749"/>
      <c r="W84" s="749"/>
      <c r="X84" s="749"/>
      <c r="Y84" s="749"/>
      <c r="Z84" s="749"/>
      <c r="AA84" s="749"/>
      <c r="AB84" s="749"/>
      <c r="AC84" s="749"/>
    </row>
    <row r="85" spans="1:29" ht="23.25" customHeight="1">
      <c r="A85" s="798"/>
      <c r="B85" s="761"/>
      <c r="C85" s="1551" t="s">
        <v>480</v>
      </c>
      <c r="D85" s="1535"/>
      <c r="E85" s="808">
        <v>-3228.1779999999999</v>
      </c>
      <c r="F85" s="762">
        <v>-963.34100000000001</v>
      </c>
      <c r="G85" s="845">
        <v>-205.77699999999999</v>
      </c>
      <c r="H85" s="764">
        <v>-4397.2960000000003</v>
      </c>
      <c r="I85" s="749"/>
      <c r="J85" s="757"/>
      <c r="K85" s="757"/>
      <c r="L85" s="757"/>
      <c r="M85" s="757"/>
      <c r="N85" s="749"/>
      <c r="O85" s="749"/>
      <c r="P85" s="749"/>
      <c r="Q85" s="749"/>
      <c r="R85" s="749"/>
      <c r="S85" s="749"/>
      <c r="T85" s="749"/>
      <c r="U85" s="749"/>
      <c r="V85" s="749"/>
      <c r="W85" s="749"/>
      <c r="X85" s="749"/>
      <c r="Y85" s="749"/>
      <c r="Z85" s="749"/>
      <c r="AA85" s="749"/>
      <c r="AB85" s="749"/>
      <c r="AC85" s="749"/>
    </row>
    <row r="86" spans="1:29" ht="26.25" customHeight="1">
      <c r="A86" s="798"/>
      <c r="B86" s="761"/>
      <c r="C86" s="1551" t="s">
        <v>481</v>
      </c>
      <c r="D86" s="1535"/>
      <c r="E86" s="808">
        <v>-11.708</v>
      </c>
      <c r="F86" s="762">
        <v>-24.574999999999999</v>
      </c>
      <c r="G86" s="845">
        <v>-0.498</v>
      </c>
      <c r="H86" s="764">
        <v>-36.780999999999999</v>
      </c>
      <c r="I86" s="749"/>
      <c r="J86" s="757"/>
      <c r="K86" s="757"/>
      <c r="L86" s="757"/>
      <c r="M86" s="757"/>
      <c r="N86" s="749"/>
      <c r="O86" s="749"/>
      <c r="P86" s="749"/>
      <c r="Q86" s="749"/>
      <c r="R86" s="749"/>
      <c r="S86" s="749"/>
      <c r="T86" s="749"/>
      <c r="U86" s="749"/>
      <c r="V86" s="749"/>
      <c r="W86" s="749"/>
      <c r="X86" s="749"/>
      <c r="Y86" s="749"/>
      <c r="Z86" s="749"/>
      <c r="AA86" s="749"/>
      <c r="AB86" s="749"/>
      <c r="AC86" s="749"/>
    </row>
    <row r="87" spans="1:29" ht="25.5" customHeight="1">
      <c r="A87" s="798"/>
      <c r="B87" s="1551" t="s">
        <v>482</v>
      </c>
      <c r="C87" s="1551"/>
      <c r="D87" s="1535"/>
      <c r="E87" s="808">
        <v>1487.63</v>
      </c>
      <c r="F87" s="762">
        <v>621.87199999999996</v>
      </c>
      <c r="G87" s="845">
        <v>98.543999999999997</v>
      </c>
      <c r="H87" s="764">
        <v>2208.0459999999998</v>
      </c>
      <c r="I87" s="749"/>
      <c r="J87" s="757"/>
      <c r="K87" s="757"/>
      <c r="L87" s="757"/>
      <c r="M87" s="757"/>
      <c r="N87" s="749"/>
      <c r="O87" s="749"/>
      <c r="P87" s="749"/>
      <c r="Q87" s="749"/>
      <c r="R87" s="749"/>
      <c r="S87" s="749"/>
      <c r="T87" s="749"/>
      <c r="U87" s="749"/>
      <c r="V87" s="749"/>
      <c r="W87" s="749"/>
      <c r="X87" s="749"/>
      <c r="Y87" s="749"/>
      <c r="Z87" s="749"/>
      <c r="AA87" s="749"/>
      <c r="AB87" s="749"/>
      <c r="AC87" s="749"/>
    </row>
    <row r="88" spans="1:29" ht="28.5" customHeight="1">
      <c r="A88" s="798"/>
      <c r="B88" s="761"/>
      <c r="C88" s="1551" t="s">
        <v>483</v>
      </c>
      <c r="D88" s="1535"/>
      <c r="E88" s="808">
        <v>1480.278</v>
      </c>
      <c r="F88" s="762">
        <v>605.51499999999999</v>
      </c>
      <c r="G88" s="836">
        <v>98.366</v>
      </c>
      <c r="H88" s="764">
        <v>2184.1590000000001</v>
      </c>
      <c r="I88" s="749"/>
      <c r="J88" s="757"/>
      <c r="K88" s="757"/>
      <c r="L88" s="757"/>
      <c r="M88" s="757"/>
      <c r="N88" s="749"/>
      <c r="O88" s="749"/>
      <c r="P88" s="749"/>
      <c r="Q88" s="749"/>
      <c r="R88" s="749"/>
      <c r="S88" s="749"/>
      <c r="T88" s="749"/>
      <c r="U88" s="749"/>
      <c r="V88" s="749"/>
      <c r="W88" s="749"/>
      <c r="X88" s="749"/>
      <c r="Y88" s="749"/>
      <c r="Z88" s="749"/>
      <c r="AA88" s="749"/>
      <c r="AB88" s="749"/>
      <c r="AC88" s="749"/>
    </row>
    <row r="89" spans="1:29" ht="25.5" customHeight="1" thickBot="1">
      <c r="A89" s="798"/>
      <c r="B89" s="761"/>
      <c r="C89" s="1551" t="s">
        <v>484</v>
      </c>
      <c r="D89" s="1535"/>
      <c r="E89" s="808">
        <v>7.3520000000000003</v>
      </c>
      <c r="F89" s="762">
        <v>16.356999999999999</v>
      </c>
      <c r="G89" s="836">
        <v>0.17799999999999999</v>
      </c>
      <c r="H89" s="764">
        <v>23.887</v>
      </c>
      <c r="I89" s="749"/>
      <c r="J89" s="757"/>
      <c r="K89" s="757"/>
      <c r="L89" s="757"/>
      <c r="M89" s="757"/>
      <c r="N89" s="749"/>
      <c r="O89" s="749"/>
      <c r="P89" s="749"/>
      <c r="Q89" s="749"/>
      <c r="R89" s="749"/>
      <c r="S89" s="749"/>
      <c r="T89" s="749"/>
      <c r="U89" s="749"/>
      <c r="V89" s="749"/>
      <c r="W89" s="749"/>
      <c r="X89" s="749"/>
      <c r="Y89" s="749"/>
      <c r="Z89" s="749"/>
      <c r="AA89" s="749"/>
      <c r="AB89" s="749"/>
      <c r="AC89" s="749"/>
    </row>
    <row r="90" spans="1:29" ht="15" thickBot="1">
      <c r="A90" s="1610" t="s">
        <v>486</v>
      </c>
      <c r="B90" s="1611"/>
      <c r="C90" s="1611"/>
      <c r="D90" s="1612"/>
      <c r="E90" s="806">
        <v>-205.84899999999999</v>
      </c>
      <c r="F90" s="754">
        <v>-112.304</v>
      </c>
      <c r="G90" s="778">
        <v>-24.436</v>
      </c>
      <c r="H90" s="756">
        <v>-342.589</v>
      </c>
      <c r="I90" s="322"/>
      <c r="J90" s="757"/>
      <c r="K90" s="757"/>
      <c r="L90" s="757"/>
      <c r="M90" s="757"/>
      <c r="N90" s="322"/>
      <c r="O90" s="322"/>
      <c r="P90" s="322"/>
      <c r="Q90" s="322"/>
      <c r="R90" s="322"/>
      <c r="S90" s="322"/>
      <c r="T90" s="322"/>
      <c r="U90" s="322"/>
      <c r="V90" s="322"/>
      <c r="W90" s="322"/>
      <c r="X90" s="322"/>
      <c r="Y90" s="322"/>
      <c r="Z90" s="322"/>
      <c r="AA90" s="322"/>
      <c r="AB90" s="322"/>
      <c r="AC90" s="322"/>
    </row>
    <row r="91" spans="1:29" ht="30" customHeight="1">
      <c r="A91" s="803"/>
      <c r="B91" s="1552" t="s">
        <v>487</v>
      </c>
      <c r="C91" s="1552"/>
      <c r="D91" s="1553"/>
      <c r="E91" s="812">
        <v>-206.08</v>
      </c>
      <c r="F91" s="781">
        <v>-140.9</v>
      </c>
      <c r="G91" s="833">
        <v>-40.253999999999998</v>
      </c>
      <c r="H91" s="783">
        <v>-387.23399999999998</v>
      </c>
      <c r="I91" s="749"/>
      <c r="J91" s="757"/>
      <c r="K91" s="757"/>
      <c r="L91" s="757"/>
      <c r="M91" s="757"/>
      <c r="N91" s="749"/>
      <c r="O91" s="749"/>
      <c r="P91" s="749"/>
      <c r="Q91" s="749"/>
      <c r="R91" s="749"/>
      <c r="S91" s="749"/>
      <c r="T91" s="749"/>
      <c r="U91" s="749"/>
      <c r="V91" s="749"/>
      <c r="W91" s="749"/>
      <c r="X91" s="749"/>
      <c r="Y91" s="749"/>
      <c r="Z91" s="749"/>
      <c r="AA91" s="749"/>
      <c r="AB91" s="749"/>
      <c r="AC91" s="749"/>
    </row>
    <row r="92" spans="1:29" ht="30" customHeight="1" thickBot="1">
      <c r="A92" s="804"/>
      <c r="B92" s="1554" t="s">
        <v>631</v>
      </c>
      <c r="C92" s="1555"/>
      <c r="D92" s="1555"/>
      <c r="E92" s="813">
        <v>0.23100000000000001</v>
      </c>
      <c r="F92" s="784">
        <v>28.596</v>
      </c>
      <c r="G92" s="846">
        <v>15.818</v>
      </c>
      <c r="H92" s="786">
        <v>44.645000000000003</v>
      </c>
      <c r="I92" s="749"/>
      <c r="J92" s="757"/>
      <c r="K92" s="757"/>
      <c r="L92" s="757"/>
      <c r="M92" s="757"/>
      <c r="N92" s="749"/>
      <c r="O92" s="749"/>
      <c r="P92" s="749"/>
      <c r="Q92" s="749"/>
      <c r="R92" s="749"/>
      <c r="S92" s="749"/>
      <c r="T92" s="749"/>
      <c r="U92" s="749"/>
      <c r="V92" s="749"/>
      <c r="W92" s="749"/>
      <c r="X92" s="749"/>
      <c r="Y92" s="749"/>
      <c r="Z92" s="749"/>
      <c r="AA92" s="749"/>
      <c r="AB92" s="749"/>
      <c r="AC92" s="749"/>
    </row>
    <row r="93" spans="1:29" ht="15" thickBot="1">
      <c r="A93" s="1544" t="s">
        <v>489</v>
      </c>
      <c r="B93" s="1545"/>
      <c r="C93" s="1545"/>
      <c r="D93" s="1545"/>
      <c r="E93" s="806">
        <v>-1305.778</v>
      </c>
      <c r="F93" s="754">
        <v>-806.36800000000005</v>
      </c>
      <c r="G93" s="778">
        <v>-182.70699999999999</v>
      </c>
      <c r="H93" s="756">
        <v>-2294.8530000000001</v>
      </c>
      <c r="I93" s="322"/>
      <c r="J93" s="757"/>
      <c r="K93" s="757"/>
      <c r="L93" s="757"/>
      <c r="M93" s="757"/>
      <c r="N93" s="322"/>
      <c r="O93" s="322"/>
      <c r="P93" s="322"/>
      <c r="Q93" s="322"/>
      <c r="R93" s="322"/>
      <c r="S93" s="322"/>
      <c r="T93" s="322"/>
      <c r="U93" s="322"/>
      <c r="V93" s="322"/>
      <c r="W93" s="322"/>
      <c r="X93" s="322"/>
      <c r="Y93" s="322"/>
      <c r="Z93" s="322"/>
      <c r="AA93" s="322"/>
      <c r="AB93" s="322"/>
      <c r="AC93" s="322"/>
    </row>
    <row r="94" spans="1:29" ht="15" thickBot="1">
      <c r="A94" s="796" t="s">
        <v>490</v>
      </c>
      <c r="B94" s="772"/>
      <c r="C94" s="772"/>
      <c r="D94" s="773"/>
      <c r="E94" s="806">
        <v>-274.96899999999999</v>
      </c>
      <c r="F94" s="754">
        <v>-194.15799999999999</v>
      </c>
      <c r="G94" s="778">
        <v>-26.992000000000001</v>
      </c>
      <c r="H94" s="756">
        <v>-496.11900000000003</v>
      </c>
      <c r="I94" s="322"/>
      <c r="J94" s="757"/>
      <c r="K94" s="757"/>
      <c r="L94" s="757"/>
      <c r="M94" s="757"/>
      <c r="N94" s="322"/>
      <c r="O94" s="322"/>
      <c r="P94" s="322"/>
      <c r="Q94" s="322"/>
      <c r="R94" s="322"/>
      <c r="S94" s="322"/>
      <c r="T94" s="322"/>
      <c r="U94" s="322"/>
      <c r="V94" s="322"/>
      <c r="W94" s="322"/>
      <c r="X94" s="322"/>
      <c r="Y94" s="322"/>
      <c r="Z94" s="322"/>
      <c r="AA94" s="322"/>
      <c r="AB94" s="322"/>
      <c r="AC94" s="322"/>
    </row>
    <row r="95" spans="1:29" ht="15" thickBot="1">
      <c r="A95" s="1544" t="s">
        <v>491</v>
      </c>
      <c r="B95" s="1545"/>
      <c r="C95" s="1545"/>
      <c r="D95" s="1545"/>
      <c r="E95" s="806">
        <v>-1704.319</v>
      </c>
      <c r="F95" s="754">
        <v>-1179.2629999999999</v>
      </c>
      <c r="G95" s="847">
        <v>-179.37100000000001</v>
      </c>
      <c r="H95" s="756">
        <v>-3062.953</v>
      </c>
      <c r="I95" s="322"/>
      <c r="J95" s="757"/>
      <c r="K95" s="757"/>
      <c r="L95" s="757"/>
      <c r="M95" s="757"/>
      <c r="N95" s="322"/>
      <c r="O95" s="322"/>
      <c r="P95" s="322"/>
      <c r="Q95" s="322"/>
      <c r="R95" s="322"/>
      <c r="S95" s="322"/>
      <c r="T95" s="322"/>
      <c r="U95" s="322"/>
      <c r="V95" s="322"/>
      <c r="W95" s="322"/>
      <c r="X95" s="322"/>
      <c r="Y95" s="322"/>
      <c r="Z95" s="322"/>
      <c r="AA95" s="322"/>
      <c r="AB95" s="322"/>
      <c r="AC95" s="322"/>
    </row>
    <row r="96" spans="1:29">
      <c r="A96" s="803"/>
      <c r="B96" s="1531" t="s">
        <v>516</v>
      </c>
      <c r="C96" s="1532"/>
      <c r="D96" s="1532"/>
      <c r="E96" s="807">
        <v>-884.36500000000001</v>
      </c>
      <c r="F96" s="758">
        <v>-663.35</v>
      </c>
      <c r="G96" s="835">
        <v>-151.68700000000001</v>
      </c>
      <c r="H96" s="760">
        <v>-1699.402</v>
      </c>
      <c r="I96" s="749"/>
      <c r="J96" s="757"/>
      <c r="K96" s="757"/>
      <c r="L96" s="757"/>
      <c r="M96" s="757"/>
      <c r="N96" s="749"/>
      <c r="O96" s="749"/>
      <c r="P96" s="749"/>
      <c r="Q96" s="749"/>
      <c r="R96" s="749"/>
      <c r="S96" s="749"/>
      <c r="T96" s="749"/>
      <c r="U96" s="749"/>
      <c r="V96" s="749"/>
      <c r="W96" s="749"/>
      <c r="X96" s="749"/>
      <c r="Y96" s="749"/>
      <c r="Z96" s="749"/>
      <c r="AA96" s="749"/>
      <c r="AB96" s="749"/>
      <c r="AC96" s="749"/>
    </row>
    <row r="97" spans="1:32">
      <c r="A97" s="803"/>
      <c r="B97" s="1533" t="s">
        <v>632</v>
      </c>
      <c r="C97" s="1534"/>
      <c r="D97" s="1534"/>
      <c r="E97" s="808">
        <v>-415.05200000000002</v>
      </c>
      <c r="F97" s="762">
        <v>-115.895</v>
      </c>
      <c r="G97" s="836">
        <v>-17.61</v>
      </c>
      <c r="H97" s="764">
        <v>-548.55700000000002</v>
      </c>
      <c r="I97" s="749"/>
      <c r="J97" s="757"/>
      <c r="K97" s="757"/>
      <c r="L97" s="757"/>
      <c r="M97" s="757"/>
      <c r="N97" s="749"/>
      <c r="O97" s="749"/>
      <c r="P97" s="749"/>
      <c r="Q97" s="749"/>
      <c r="R97" s="749"/>
      <c r="S97" s="749"/>
      <c r="T97" s="749"/>
      <c r="U97" s="749"/>
      <c r="V97" s="749"/>
      <c r="W97" s="749"/>
      <c r="X97" s="749"/>
      <c r="Y97" s="749"/>
      <c r="Z97" s="749"/>
      <c r="AA97" s="749"/>
      <c r="AB97" s="749"/>
      <c r="AC97" s="749"/>
    </row>
    <row r="98" spans="1:32" ht="15" customHeight="1">
      <c r="A98" s="803"/>
      <c r="B98" s="1535" t="s">
        <v>633</v>
      </c>
      <c r="C98" s="1536"/>
      <c r="D98" s="1536"/>
      <c r="E98" s="808">
        <v>-0.36199999999999999</v>
      </c>
      <c r="F98" s="762">
        <v>0</v>
      </c>
      <c r="G98" s="836">
        <v>0</v>
      </c>
      <c r="H98" s="764">
        <v>-0.36199999999999999</v>
      </c>
      <c r="I98" s="749"/>
      <c r="J98" s="757"/>
      <c r="K98" s="757"/>
      <c r="L98" s="757"/>
      <c r="M98" s="757"/>
      <c r="N98" s="749"/>
      <c r="O98" s="749"/>
      <c r="P98" s="749"/>
      <c r="Q98" s="749"/>
      <c r="R98" s="749"/>
      <c r="S98" s="749"/>
      <c r="T98" s="749"/>
      <c r="U98" s="749"/>
      <c r="V98" s="749"/>
      <c r="W98" s="749"/>
      <c r="X98" s="749"/>
      <c r="Y98" s="749"/>
      <c r="Z98" s="749"/>
      <c r="AA98" s="749"/>
      <c r="AB98" s="749"/>
      <c r="AC98" s="749"/>
    </row>
    <row r="99" spans="1:32" ht="15" customHeight="1">
      <c r="A99" s="803"/>
      <c r="B99" s="1535" t="s">
        <v>634</v>
      </c>
      <c r="C99" s="1536"/>
      <c r="D99" s="1536"/>
      <c r="E99" s="808">
        <v>-157.31</v>
      </c>
      <c r="F99" s="762">
        <v>-71.510000000000005</v>
      </c>
      <c r="G99" s="836">
        <v>-1.7030000000000001</v>
      </c>
      <c r="H99" s="764">
        <v>-230.523</v>
      </c>
      <c r="I99" s="749"/>
      <c r="J99" s="757"/>
      <c r="K99" s="757"/>
      <c r="L99" s="757"/>
      <c r="M99" s="757"/>
      <c r="N99" s="749"/>
      <c r="O99" s="749"/>
      <c r="P99" s="749"/>
      <c r="Q99" s="749"/>
      <c r="R99" s="749"/>
      <c r="S99" s="749"/>
      <c r="T99" s="749"/>
      <c r="U99" s="749"/>
      <c r="V99" s="749"/>
      <c r="W99" s="749"/>
      <c r="X99" s="749"/>
      <c r="Y99" s="749"/>
      <c r="Z99" s="749"/>
      <c r="AA99" s="749"/>
      <c r="AB99" s="749"/>
      <c r="AC99" s="749"/>
    </row>
    <row r="100" spans="1:32">
      <c r="A100" s="803"/>
      <c r="B100" s="1533" t="s">
        <v>576</v>
      </c>
      <c r="C100" s="1534"/>
      <c r="D100" s="1534"/>
      <c r="E100" s="808">
        <v>-178.84800000000001</v>
      </c>
      <c r="F100" s="762">
        <v>-42.322000000000003</v>
      </c>
      <c r="G100" s="836">
        <v>0</v>
      </c>
      <c r="H100" s="764">
        <v>-221.17</v>
      </c>
      <c r="I100" s="749"/>
      <c r="J100" s="757"/>
      <c r="K100" s="757"/>
      <c r="L100" s="757"/>
      <c r="M100" s="757"/>
      <c r="N100" s="749"/>
      <c r="O100" s="749"/>
      <c r="P100" s="749"/>
      <c r="Q100" s="749"/>
      <c r="R100" s="749"/>
      <c r="S100" s="749"/>
      <c r="T100" s="749"/>
      <c r="U100" s="749"/>
      <c r="V100" s="749"/>
      <c r="W100" s="749"/>
      <c r="X100" s="749"/>
      <c r="Y100" s="749"/>
      <c r="Z100" s="749"/>
      <c r="AA100" s="749"/>
      <c r="AB100" s="749"/>
      <c r="AC100" s="749"/>
    </row>
    <row r="101" spans="1:32">
      <c r="A101" s="803"/>
      <c r="B101" s="1533" t="s">
        <v>497</v>
      </c>
      <c r="C101" s="1534"/>
      <c r="D101" s="1534"/>
      <c r="E101" s="808">
        <v>-68.182000000000002</v>
      </c>
      <c r="F101" s="762">
        <v>-266.36399999999998</v>
      </c>
      <c r="G101" s="836">
        <v>-8.2460000000000004</v>
      </c>
      <c r="H101" s="764">
        <v>-342.79199999999997</v>
      </c>
      <c r="I101" s="749"/>
      <c r="J101" s="757"/>
      <c r="K101" s="757"/>
      <c r="L101" s="757"/>
      <c r="M101" s="757"/>
      <c r="N101" s="749"/>
      <c r="O101" s="749"/>
      <c r="P101" s="749"/>
      <c r="Q101" s="749"/>
      <c r="R101" s="749"/>
      <c r="S101" s="749"/>
      <c r="T101" s="749"/>
      <c r="U101" s="749"/>
      <c r="V101" s="749"/>
      <c r="W101" s="749"/>
      <c r="X101" s="749"/>
      <c r="Y101" s="749"/>
      <c r="Z101" s="749"/>
      <c r="AA101" s="749"/>
      <c r="AB101" s="749"/>
      <c r="AC101" s="749"/>
    </row>
    <row r="102" spans="1:32" ht="15" thickBot="1">
      <c r="A102" s="805"/>
      <c r="B102" s="1538" t="s">
        <v>498</v>
      </c>
      <c r="C102" s="1539"/>
      <c r="D102" s="1539"/>
      <c r="E102" s="813">
        <v>-0.2</v>
      </c>
      <c r="F102" s="784">
        <v>-19.821999999999999</v>
      </c>
      <c r="G102" s="846">
        <v>-0.125</v>
      </c>
      <c r="H102" s="786">
        <v>-20.146999999999998</v>
      </c>
      <c r="I102" s="749"/>
      <c r="J102" s="757"/>
      <c r="K102" s="757"/>
      <c r="L102" s="757"/>
      <c r="M102" s="757"/>
      <c r="N102" s="749"/>
      <c r="O102" s="749"/>
      <c r="P102" s="749"/>
      <c r="Q102" s="749"/>
      <c r="R102" s="749"/>
      <c r="S102" s="749"/>
      <c r="T102" s="749"/>
      <c r="U102" s="749"/>
      <c r="V102" s="749"/>
      <c r="W102" s="749"/>
      <c r="X102" s="749"/>
      <c r="Y102" s="749"/>
      <c r="Z102" s="749"/>
      <c r="AA102" s="749"/>
      <c r="AB102" s="749"/>
      <c r="AC102" s="749"/>
    </row>
    <row r="103" spans="1:32" s="400" customFormat="1" ht="15" thickBot="1">
      <c r="A103" s="1529" t="s">
        <v>577</v>
      </c>
      <c r="B103" s="1327"/>
      <c r="C103" s="1327"/>
      <c r="D103" s="1530"/>
      <c r="E103" s="438">
        <v>2312.9929999999999</v>
      </c>
      <c r="F103" s="438">
        <v>578.279</v>
      </c>
      <c r="G103" s="451">
        <v>-30.271000000000001</v>
      </c>
      <c r="H103" s="440">
        <v>2861.0010000000002</v>
      </c>
      <c r="I103" s="716"/>
      <c r="J103" s="757"/>
      <c r="K103" s="757"/>
      <c r="L103" s="757"/>
      <c r="M103" s="757"/>
      <c r="N103" s="399"/>
      <c r="O103" s="399"/>
      <c r="P103" s="399"/>
      <c r="Q103" s="399"/>
      <c r="R103" s="399"/>
      <c r="S103" s="399"/>
      <c r="T103" s="399"/>
      <c r="U103" s="399"/>
      <c r="V103" s="399"/>
      <c r="W103" s="399"/>
      <c r="X103" s="399"/>
      <c r="Y103" s="399"/>
      <c r="Z103" s="399"/>
      <c r="AA103" s="399"/>
      <c r="AB103" s="399"/>
      <c r="AC103" s="399"/>
      <c r="AD103" s="399"/>
      <c r="AE103" s="399"/>
      <c r="AF103" s="399"/>
    </row>
    <row r="104" spans="1:32" s="371" customFormat="1" ht="15" thickBot="1">
      <c r="A104" s="1520" t="s">
        <v>518</v>
      </c>
      <c r="B104" s="1521"/>
      <c r="C104" s="1521"/>
      <c r="D104" s="1522"/>
      <c r="E104" s="445">
        <v>0</v>
      </c>
      <c r="F104" s="445">
        <v>-4.0270000000000001</v>
      </c>
      <c r="G104" s="848">
        <v>0</v>
      </c>
      <c r="H104" s="440">
        <v>-4.0270000000000001</v>
      </c>
      <c r="I104" s="370"/>
      <c r="J104" s="757"/>
      <c r="K104" s="757"/>
      <c r="L104" s="757"/>
      <c r="M104" s="757"/>
      <c r="N104" s="370"/>
      <c r="O104" s="370"/>
      <c r="P104" s="370"/>
      <c r="Q104" s="370"/>
      <c r="R104" s="370"/>
      <c r="S104" s="370"/>
      <c r="T104" s="370"/>
      <c r="U104" s="370"/>
      <c r="V104" s="370"/>
      <c r="W104" s="370"/>
      <c r="X104" s="370"/>
      <c r="Y104" s="370"/>
      <c r="Z104" s="370"/>
      <c r="AA104" s="370"/>
      <c r="AB104" s="370"/>
      <c r="AC104" s="370"/>
      <c r="AD104" s="370"/>
      <c r="AE104" s="370"/>
      <c r="AF104" s="370"/>
    </row>
    <row r="105" spans="1:32" s="371" customFormat="1" ht="15" thickBot="1">
      <c r="A105" s="1523" t="s">
        <v>578</v>
      </c>
      <c r="B105" s="1524"/>
      <c r="C105" s="1524"/>
      <c r="D105" s="1525"/>
      <c r="E105" s="424">
        <v>2312.9929999999999</v>
      </c>
      <c r="F105" s="424">
        <v>574.25199999999995</v>
      </c>
      <c r="G105" s="849">
        <v>-30.271000000000001</v>
      </c>
      <c r="H105" s="426">
        <v>2856.9740000000002</v>
      </c>
      <c r="I105" s="370"/>
      <c r="J105" s="757"/>
      <c r="K105" s="757"/>
      <c r="L105" s="757"/>
      <c r="M105" s="757"/>
      <c r="N105" s="370"/>
      <c r="O105" s="370"/>
      <c r="P105" s="370"/>
      <c r="Q105" s="370"/>
      <c r="R105" s="370"/>
      <c r="S105" s="370"/>
      <c r="T105" s="370"/>
      <c r="U105" s="370"/>
      <c r="V105" s="370"/>
      <c r="W105" s="370"/>
      <c r="X105" s="370"/>
      <c r="Y105" s="370"/>
      <c r="Z105" s="370"/>
      <c r="AA105" s="370"/>
      <c r="AB105" s="370"/>
      <c r="AC105" s="370"/>
      <c r="AD105" s="370"/>
      <c r="AE105" s="370"/>
      <c r="AF105" s="370"/>
    </row>
    <row r="106" spans="1:32">
      <c r="A106" s="749"/>
      <c r="B106" s="749"/>
      <c r="C106" s="749"/>
      <c r="D106" s="749"/>
      <c r="E106" s="749"/>
      <c r="F106" s="749"/>
      <c r="G106" s="749"/>
      <c r="H106" s="749"/>
      <c r="I106" s="749"/>
      <c r="J106" s="749"/>
      <c r="K106" s="749"/>
      <c r="L106" s="749"/>
      <c r="M106" s="749"/>
      <c r="N106" s="749"/>
      <c r="O106" s="749"/>
      <c r="P106" s="749"/>
      <c r="Q106" s="749"/>
      <c r="R106" s="749"/>
      <c r="S106" s="749"/>
      <c r="T106" s="749"/>
      <c r="U106" s="749"/>
      <c r="V106" s="749"/>
      <c r="W106" s="749"/>
      <c r="X106" s="749"/>
      <c r="Y106" s="749"/>
      <c r="Z106" s="749"/>
      <c r="AA106" s="749"/>
      <c r="AB106" s="749"/>
      <c r="AC106" s="749"/>
    </row>
    <row r="107" spans="1:32">
      <c r="A107" s="749"/>
      <c r="B107" s="749"/>
      <c r="C107" s="749"/>
      <c r="D107" s="749"/>
      <c r="E107" s="834"/>
      <c r="F107" s="834"/>
      <c r="G107" s="834"/>
      <c r="H107" s="834"/>
      <c r="I107" s="749"/>
      <c r="J107" s="749"/>
      <c r="K107" s="749"/>
      <c r="L107" s="749"/>
      <c r="M107" s="749"/>
      <c r="N107" s="749"/>
      <c r="O107" s="749"/>
      <c r="P107" s="749"/>
      <c r="Q107" s="749"/>
      <c r="R107" s="749"/>
      <c r="S107" s="749"/>
      <c r="T107" s="749"/>
      <c r="U107" s="749"/>
      <c r="V107" s="749"/>
      <c r="W107" s="749"/>
      <c r="X107" s="749"/>
      <c r="Y107" s="749"/>
      <c r="Z107" s="749"/>
      <c r="AA107" s="749"/>
      <c r="AB107" s="749"/>
      <c r="AC107" s="749"/>
    </row>
    <row r="108" spans="1:32">
      <c r="E108" s="757"/>
      <c r="F108" s="757"/>
      <c r="G108" s="757"/>
      <c r="H108" s="757"/>
    </row>
    <row r="109" spans="1:32">
      <c r="E109" s="757"/>
      <c r="F109" s="757"/>
      <c r="G109" s="757"/>
      <c r="H109" s="757"/>
    </row>
  </sheetData>
  <mergeCells count="100">
    <mergeCell ref="G3:H3"/>
    <mergeCell ref="A4:D5"/>
    <mergeCell ref="E4:H4"/>
    <mergeCell ref="A6:D6"/>
    <mergeCell ref="B7:D7"/>
    <mergeCell ref="C8:D8"/>
    <mergeCell ref="C16:D16"/>
    <mergeCell ref="C17:D17"/>
    <mergeCell ref="C18:D18"/>
    <mergeCell ref="C19:D19"/>
    <mergeCell ref="C20:D20"/>
    <mergeCell ref="B21:D21"/>
    <mergeCell ref="C9:D9"/>
    <mergeCell ref="B10:D10"/>
    <mergeCell ref="C11:D11"/>
    <mergeCell ref="C12:D12"/>
    <mergeCell ref="B14:D14"/>
    <mergeCell ref="B15:D15"/>
    <mergeCell ref="B34:D34"/>
    <mergeCell ref="C22:D22"/>
    <mergeCell ref="C23:D23"/>
    <mergeCell ref="B24:D24"/>
    <mergeCell ref="C25:D25"/>
    <mergeCell ref="C27:D27"/>
    <mergeCell ref="C28:D28"/>
    <mergeCell ref="C26:D26"/>
    <mergeCell ref="B29:D29"/>
    <mergeCell ref="A30:D30"/>
    <mergeCell ref="B31:D31"/>
    <mergeCell ref="C32:D32"/>
    <mergeCell ref="C33:D33"/>
    <mergeCell ref="C46:D46"/>
    <mergeCell ref="C35:D35"/>
    <mergeCell ref="C36:D36"/>
    <mergeCell ref="B37:D37"/>
    <mergeCell ref="B38:D38"/>
    <mergeCell ref="C39:D39"/>
    <mergeCell ref="C40:D40"/>
    <mergeCell ref="C41:D41"/>
    <mergeCell ref="C42:D42"/>
    <mergeCell ref="C43:D43"/>
    <mergeCell ref="C44:D44"/>
    <mergeCell ref="B45:D45"/>
    <mergeCell ref="B59:D59"/>
    <mergeCell ref="C47:D47"/>
    <mergeCell ref="B48:D48"/>
    <mergeCell ref="C49:D49"/>
    <mergeCell ref="C50:D50"/>
    <mergeCell ref="C51:D51"/>
    <mergeCell ref="C52:D52"/>
    <mergeCell ref="C53:D53"/>
    <mergeCell ref="A54:D54"/>
    <mergeCell ref="B56:D56"/>
    <mergeCell ref="B57:D57"/>
    <mergeCell ref="A58:D58"/>
    <mergeCell ref="B71:D71"/>
    <mergeCell ref="C60:D60"/>
    <mergeCell ref="C61:D61"/>
    <mergeCell ref="B62:D62"/>
    <mergeCell ref="C63:D63"/>
    <mergeCell ref="C64:D64"/>
    <mergeCell ref="B65:D65"/>
    <mergeCell ref="B66:D66"/>
    <mergeCell ref="A67:D67"/>
    <mergeCell ref="B68:D68"/>
    <mergeCell ref="C69:D69"/>
    <mergeCell ref="A70:D70"/>
    <mergeCell ref="B72:D72"/>
    <mergeCell ref="B73:D73"/>
    <mergeCell ref="A74:D74"/>
    <mergeCell ref="B75:D75"/>
    <mergeCell ref="B76:D76"/>
    <mergeCell ref="B77:D77"/>
    <mergeCell ref="B102:D102"/>
    <mergeCell ref="A103:D103"/>
    <mergeCell ref="A104:D104"/>
    <mergeCell ref="A105:D105"/>
    <mergeCell ref="B96:D96"/>
    <mergeCell ref="B97:D97"/>
    <mergeCell ref="B98:D98"/>
    <mergeCell ref="B99:D99"/>
    <mergeCell ref="B100:D100"/>
    <mergeCell ref="B101:D101"/>
    <mergeCell ref="A90:D90"/>
    <mergeCell ref="B91:D91"/>
    <mergeCell ref="B92:D92"/>
    <mergeCell ref="A93:D93"/>
    <mergeCell ref="A95:D95"/>
    <mergeCell ref="C89:D89"/>
    <mergeCell ref="B78:D78"/>
    <mergeCell ref="B84:D84"/>
    <mergeCell ref="C85:D85"/>
    <mergeCell ref="C86:D86"/>
    <mergeCell ref="B87:D87"/>
    <mergeCell ref="C88:D88"/>
    <mergeCell ref="B79:D79"/>
    <mergeCell ref="B80:D80"/>
    <mergeCell ref="B81:D81"/>
    <mergeCell ref="B82:D82"/>
    <mergeCell ref="A83:D83"/>
  </mergeCells>
  <pageMargins left="0.25" right="0.25" top="0.75" bottom="0.75" header="0.3" footer="0.3"/>
  <pageSetup paperSize="9" scale="78" fitToHeight="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09"/>
  <sheetViews>
    <sheetView topLeftCell="A88" zoomScaleNormal="100" workbookViewId="0">
      <selection activeCell="A108" sqref="A108:XFD10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664</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10108.105</v>
      </c>
      <c r="F6" s="754">
        <v>4301.6880000000001</v>
      </c>
      <c r="G6" s="778">
        <v>644.94000000000005</v>
      </c>
      <c r="H6" s="756">
        <v>15054.733</v>
      </c>
      <c r="J6" s="757"/>
    </row>
    <row r="7" spans="1:10">
      <c r="A7" s="792"/>
      <c r="B7" s="1579" t="s">
        <v>582</v>
      </c>
      <c r="C7" s="1601"/>
      <c r="D7" s="1601"/>
      <c r="E7" s="807">
        <v>3903.7959999999998</v>
      </c>
      <c r="F7" s="758">
        <v>1982.3119999999999</v>
      </c>
      <c r="G7" s="835">
        <v>250.16900000000001</v>
      </c>
      <c r="H7" s="760">
        <v>6136.277</v>
      </c>
      <c r="J7" s="757"/>
    </row>
    <row r="8" spans="1:10">
      <c r="A8" s="792"/>
      <c r="B8" s="761"/>
      <c r="C8" s="1576" t="s">
        <v>583</v>
      </c>
      <c r="D8" s="1533"/>
      <c r="E8" s="808">
        <v>3862.02</v>
      </c>
      <c r="F8" s="762">
        <v>1962.4870000000001</v>
      </c>
      <c r="G8" s="836">
        <v>250.16900000000001</v>
      </c>
      <c r="H8" s="764">
        <v>6074.6760000000004</v>
      </c>
      <c r="J8" s="757"/>
    </row>
    <row r="9" spans="1:10">
      <c r="A9" s="792"/>
      <c r="B9" s="761"/>
      <c r="C9" s="1576" t="s">
        <v>584</v>
      </c>
      <c r="D9" s="1533"/>
      <c r="E9" s="808">
        <v>41.776000000000003</v>
      </c>
      <c r="F9" s="762">
        <v>19.824999999999999</v>
      </c>
      <c r="G9" s="836">
        <v>0</v>
      </c>
      <c r="H9" s="764">
        <v>61.600999999999999</v>
      </c>
      <c r="J9" s="757"/>
    </row>
    <row r="10" spans="1:10">
      <c r="A10" s="792"/>
      <c r="B10" s="1576" t="s">
        <v>585</v>
      </c>
      <c r="C10" s="1576"/>
      <c r="D10" s="1533"/>
      <c r="E10" s="808">
        <v>557.28099999999995</v>
      </c>
      <c r="F10" s="762">
        <v>284.79700000000003</v>
      </c>
      <c r="G10" s="836">
        <v>31.664999999999999</v>
      </c>
      <c r="H10" s="764">
        <v>873.74300000000005</v>
      </c>
      <c r="J10" s="757"/>
    </row>
    <row r="11" spans="1:10">
      <c r="A11" s="792"/>
      <c r="B11" s="761"/>
      <c r="C11" s="1533" t="s">
        <v>586</v>
      </c>
      <c r="D11" s="1534"/>
      <c r="E11" s="808">
        <v>531.56399999999996</v>
      </c>
      <c r="F11" s="762">
        <v>275.536</v>
      </c>
      <c r="G11" s="836">
        <v>31.664999999999999</v>
      </c>
      <c r="H11" s="764">
        <v>838.76499999999999</v>
      </c>
      <c r="J11" s="757"/>
    </row>
    <row r="12" spans="1:10">
      <c r="A12" s="792"/>
      <c r="B12" s="761"/>
      <c r="C12" s="1533" t="s">
        <v>587</v>
      </c>
      <c r="D12" s="1534"/>
      <c r="E12" s="808">
        <v>21.55</v>
      </c>
      <c r="F12" s="762">
        <v>9.2609999999999992</v>
      </c>
      <c r="G12" s="836">
        <v>0</v>
      </c>
      <c r="H12" s="764">
        <v>30.811</v>
      </c>
      <c r="J12" s="757"/>
    </row>
    <row r="13" spans="1:10">
      <c r="A13" s="792"/>
      <c r="B13" s="761"/>
      <c r="C13" s="816" t="s">
        <v>659</v>
      </c>
      <c r="D13" s="817"/>
      <c r="E13" s="808">
        <v>4.1669999999999998</v>
      </c>
      <c r="F13" s="762">
        <v>0</v>
      </c>
      <c r="G13" s="836">
        <v>0</v>
      </c>
      <c r="H13" s="764">
        <v>4.1669999999999998</v>
      </c>
      <c r="J13" s="757"/>
    </row>
    <row r="14" spans="1:10" ht="30" customHeight="1">
      <c r="A14" s="793"/>
      <c r="B14" s="1551" t="s">
        <v>588</v>
      </c>
      <c r="C14" s="1551"/>
      <c r="D14" s="1535"/>
      <c r="E14" s="808">
        <v>4.5750000000000002</v>
      </c>
      <c r="F14" s="762">
        <v>0.44800000000000001</v>
      </c>
      <c r="G14" s="836">
        <v>1.0309999999999999</v>
      </c>
      <c r="H14" s="764">
        <v>6.0540000000000003</v>
      </c>
      <c r="J14" s="757"/>
    </row>
    <row r="15" spans="1:10">
      <c r="A15" s="792"/>
      <c r="B15" s="1576" t="s">
        <v>589</v>
      </c>
      <c r="C15" s="1576"/>
      <c r="D15" s="1533"/>
      <c r="E15" s="808">
        <v>667.55100000000004</v>
      </c>
      <c r="F15" s="762">
        <v>308.40800000000002</v>
      </c>
      <c r="G15" s="836">
        <v>30.792000000000002</v>
      </c>
      <c r="H15" s="764">
        <v>1006.751</v>
      </c>
      <c r="J15" s="757"/>
    </row>
    <row r="16" spans="1:10">
      <c r="A16" s="792"/>
      <c r="B16" s="761"/>
      <c r="C16" s="1533" t="s">
        <v>590</v>
      </c>
      <c r="D16" s="1534"/>
      <c r="E16" s="808">
        <v>453.803</v>
      </c>
      <c r="F16" s="762">
        <v>167.809</v>
      </c>
      <c r="G16" s="836">
        <v>29.283999999999999</v>
      </c>
      <c r="H16" s="764">
        <v>650.89599999999996</v>
      </c>
      <c r="J16" s="757"/>
    </row>
    <row r="17" spans="1:10">
      <c r="A17" s="792"/>
      <c r="B17" s="761"/>
      <c r="C17" s="1533" t="s">
        <v>591</v>
      </c>
      <c r="D17" s="1534"/>
      <c r="E17" s="808">
        <v>207.62200000000001</v>
      </c>
      <c r="F17" s="762">
        <v>125.229</v>
      </c>
      <c r="G17" s="836">
        <v>0.58699999999999997</v>
      </c>
      <c r="H17" s="764">
        <v>333.43799999999999</v>
      </c>
      <c r="J17" s="757"/>
    </row>
    <row r="18" spans="1:10">
      <c r="A18" s="792"/>
      <c r="B18" s="761"/>
      <c r="C18" s="1533" t="s">
        <v>592</v>
      </c>
      <c r="D18" s="1534"/>
      <c r="E18" s="808">
        <v>4.6399999999999997</v>
      </c>
      <c r="F18" s="762">
        <v>0</v>
      </c>
      <c r="G18" s="836">
        <v>0</v>
      </c>
      <c r="H18" s="764">
        <v>4.6399999999999997</v>
      </c>
      <c r="J18" s="757"/>
    </row>
    <row r="19" spans="1:10">
      <c r="A19" s="792"/>
      <c r="B19" s="761"/>
      <c r="C19" s="1533" t="s">
        <v>593</v>
      </c>
      <c r="D19" s="1534"/>
      <c r="E19" s="808">
        <v>0.35399999999999998</v>
      </c>
      <c r="F19" s="762">
        <v>0.16600000000000001</v>
      </c>
      <c r="G19" s="836">
        <v>0</v>
      </c>
      <c r="H19" s="764">
        <v>0.52</v>
      </c>
      <c r="J19" s="757"/>
    </row>
    <row r="20" spans="1:10" ht="14.25" customHeight="1">
      <c r="A20" s="792"/>
      <c r="B20" s="765"/>
      <c r="C20" s="1560" t="s">
        <v>595</v>
      </c>
      <c r="D20" s="1561"/>
      <c r="E20" s="808">
        <v>1.1319999999999999</v>
      </c>
      <c r="F20" s="762">
        <v>15.204000000000001</v>
      </c>
      <c r="G20" s="836">
        <v>0.92100000000000004</v>
      </c>
      <c r="H20" s="764">
        <v>17.257000000000001</v>
      </c>
      <c r="J20" s="757"/>
    </row>
    <row r="21" spans="1:10">
      <c r="A21" s="792"/>
      <c r="B21" s="1533" t="s">
        <v>596</v>
      </c>
      <c r="C21" s="1534"/>
      <c r="D21" s="1534"/>
      <c r="E21" s="808">
        <v>4606.4840000000004</v>
      </c>
      <c r="F21" s="762">
        <v>1641.202</v>
      </c>
      <c r="G21" s="836">
        <v>245.935</v>
      </c>
      <c r="H21" s="764">
        <v>6493.6210000000001</v>
      </c>
      <c r="J21" s="757"/>
    </row>
    <row r="22" spans="1:10" ht="15" customHeight="1">
      <c r="A22" s="792"/>
      <c r="B22" s="761"/>
      <c r="C22" s="1590" t="s">
        <v>597</v>
      </c>
      <c r="D22" s="1591"/>
      <c r="E22" s="808">
        <v>11.581</v>
      </c>
      <c r="F22" s="762">
        <v>129.48500000000001</v>
      </c>
      <c r="G22" s="836">
        <v>2.5790000000000002</v>
      </c>
      <c r="H22" s="764">
        <v>143.64500000000001</v>
      </c>
      <c r="J22" s="757"/>
    </row>
    <row r="23" spans="1:10">
      <c r="A23" s="792"/>
      <c r="B23" s="761"/>
      <c r="C23" s="1533" t="s">
        <v>598</v>
      </c>
      <c r="D23" s="1534"/>
      <c r="E23" s="808">
        <v>4594.9030000000002</v>
      </c>
      <c r="F23" s="762">
        <v>1511.7170000000001</v>
      </c>
      <c r="G23" s="836">
        <v>243.35599999999999</v>
      </c>
      <c r="H23" s="764">
        <v>6349.9759999999997</v>
      </c>
      <c r="J23" s="757"/>
    </row>
    <row r="24" spans="1:10">
      <c r="A24" s="792"/>
      <c r="B24" s="1533" t="s">
        <v>599</v>
      </c>
      <c r="C24" s="1534"/>
      <c r="D24" s="1534"/>
      <c r="E24" s="809">
        <v>51.149000000000001</v>
      </c>
      <c r="F24" s="766">
        <v>36.052</v>
      </c>
      <c r="G24" s="837">
        <v>0.06</v>
      </c>
      <c r="H24" s="764">
        <v>87.260999999999996</v>
      </c>
      <c r="J24" s="757"/>
    </row>
    <row r="25" spans="1:10" ht="15" customHeight="1">
      <c r="A25" s="792"/>
      <c r="B25" s="761"/>
      <c r="C25" s="1592" t="s">
        <v>600</v>
      </c>
      <c r="D25" s="1590"/>
      <c r="E25" s="808">
        <v>2.8010000000000002</v>
      </c>
      <c r="F25" s="762">
        <v>30.92</v>
      </c>
      <c r="G25" s="836">
        <v>0</v>
      </c>
      <c r="H25" s="764">
        <v>33.720999999999997</v>
      </c>
      <c r="J25" s="757"/>
    </row>
    <row r="26" spans="1:10" ht="15" customHeight="1">
      <c r="A26" s="792"/>
      <c r="B26" s="761"/>
      <c r="C26" s="1592" t="s">
        <v>663</v>
      </c>
      <c r="D26" s="1590"/>
      <c r="E26" s="808">
        <v>0</v>
      </c>
      <c r="F26" s="762">
        <v>3.0750000000000002</v>
      </c>
      <c r="G26" s="836">
        <v>0</v>
      </c>
      <c r="H26" s="764">
        <v>3.0750000000000002</v>
      </c>
      <c r="J26" s="757"/>
    </row>
    <row r="27" spans="1:10" ht="15" customHeight="1">
      <c r="A27" s="792"/>
      <c r="B27" s="761"/>
      <c r="C27" s="1551" t="s">
        <v>601</v>
      </c>
      <c r="D27" s="1535"/>
      <c r="E27" s="808">
        <v>48.128999999999998</v>
      </c>
      <c r="F27" s="762">
        <v>1.2589999999999999</v>
      </c>
      <c r="G27" s="836">
        <v>0.06</v>
      </c>
      <c r="H27" s="764">
        <v>49.448</v>
      </c>
      <c r="J27" s="757"/>
    </row>
    <row r="28" spans="1:10" ht="15" customHeight="1">
      <c r="A28" s="802"/>
      <c r="B28" s="815"/>
      <c r="C28" s="1551" t="s">
        <v>535</v>
      </c>
      <c r="D28" s="1535"/>
      <c r="E28" s="810">
        <v>0.219</v>
      </c>
      <c r="F28" s="768">
        <v>0.79800000000000004</v>
      </c>
      <c r="G28" s="838">
        <v>0</v>
      </c>
      <c r="H28" s="770">
        <v>1.0169999999999999</v>
      </c>
      <c r="J28" s="757"/>
    </row>
    <row r="29" spans="1:10" ht="25.5" customHeight="1" thickBot="1">
      <c r="A29" s="794"/>
      <c r="B29" s="1583" t="s">
        <v>602</v>
      </c>
      <c r="C29" s="1584"/>
      <c r="D29" s="1584"/>
      <c r="E29" s="810">
        <v>317.26900000000001</v>
      </c>
      <c r="F29" s="768">
        <v>48.469000000000001</v>
      </c>
      <c r="G29" s="838">
        <v>85.287999999999997</v>
      </c>
      <c r="H29" s="770">
        <v>451.02600000000001</v>
      </c>
      <c r="J29" s="757"/>
    </row>
    <row r="30" spans="1:10" ht="15" thickBot="1">
      <c r="A30" s="1585" t="s">
        <v>508</v>
      </c>
      <c r="B30" s="1586"/>
      <c r="C30" s="1586"/>
      <c r="D30" s="1587"/>
      <c r="E30" s="806">
        <v>-2239.3440000000001</v>
      </c>
      <c r="F30" s="754">
        <v>-1224.8779999999999</v>
      </c>
      <c r="G30" s="778">
        <v>-135.994</v>
      </c>
      <c r="H30" s="756">
        <v>-3600.2159999999999</v>
      </c>
      <c r="J30" s="757"/>
    </row>
    <row r="31" spans="1:10">
      <c r="A31" s="795"/>
      <c r="B31" s="1578" t="s">
        <v>603</v>
      </c>
      <c r="C31" s="1578"/>
      <c r="D31" s="1579"/>
      <c r="E31" s="807">
        <v>-202.84100000000001</v>
      </c>
      <c r="F31" s="758">
        <v>-163.43899999999999</v>
      </c>
      <c r="G31" s="835">
        <v>-14.821</v>
      </c>
      <c r="H31" s="760">
        <v>-381.101</v>
      </c>
      <c r="J31" s="757"/>
    </row>
    <row r="32" spans="1:10">
      <c r="A32" s="792"/>
      <c r="B32" s="761"/>
      <c r="C32" s="1576" t="s">
        <v>604</v>
      </c>
      <c r="D32" s="1533"/>
      <c r="E32" s="808">
        <v>-199.51599999999999</v>
      </c>
      <c r="F32" s="762">
        <v>-149.86099999999999</v>
      </c>
      <c r="G32" s="836">
        <v>-14.819000000000001</v>
      </c>
      <c r="H32" s="764">
        <v>-364.19600000000003</v>
      </c>
      <c r="J32" s="757"/>
    </row>
    <row r="33" spans="1:20">
      <c r="A33" s="792"/>
      <c r="B33" s="761"/>
      <c r="C33" s="1576" t="s">
        <v>605</v>
      </c>
      <c r="D33" s="1533"/>
      <c r="E33" s="808">
        <v>-3.3250000000000002</v>
      </c>
      <c r="F33" s="762">
        <v>-13.577999999999999</v>
      </c>
      <c r="G33" s="836">
        <v>-2E-3</v>
      </c>
      <c r="H33" s="764">
        <v>-16.905000000000001</v>
      </c>
      <c r="J33" s="757"/>
    </row>
    <row r="34" spans="1:20">
      <c r="A34" s="792"/>
      <c r="B34" s="1576" t="s">
        <v>606</v>
      </c>
      <c r="C34" s="1576"/>
      <c r="D34" s="1533"/>
      <c r="E34" s="808">
        <v>-13.217000000000001</v>
      </c>
      <c r="F34" s="762">
        <v>-6.4029999999999996</v>
      </c>
      <c r="G34" s="836">
        <v>-6.9000000000000006E-2</v>
      </c>
      <c r="H34" s="822">
        <v>-19.689</v>
      </c>
      <c r="J34" s="757"/>
    </row>
    <row r="35" spans="1:20">
      <c r="A35" s="792"/>
      <c r="B35" s="761"/>
      <c r="C35" s="1533" t="s">
        <v>648</v>
      </c>
      <c r="D35" s="1534"/>
      <c r="E35" s="808">
        <v>-13.205</v>
      </c>
      <c r="F35" s="762">
        <v>-6.3970000000000002</v>
      </c>
      <c r="G35" s="836">
        <v>-6.9000000000000006E-2</v>
      </c>
      <c r="H35" s="822">
        <v>-19.670999999999999</v>
      </c>
      <c r="J35" s="757"/>
    </row>
    <row r="36" spans="1:20">
      <c r="A36" s="792"/>
      <c r="B36" s="761"/>
      <c r="C36" s="1533" t="s">
        <v>649</v>
      </c>
      <c r="D36" s="1534"/>
      <c r="E36" s="809">
        <v>-1.2E-2</v>
      </c>
      <c r="F36" s="766">
        <v>-6.0000000000000001E-3</v>
      </c>
      <c r="G36" s="837">
        <v>0</v>
      </c>
      <c r="H36" s="822">
        <v>-1.7999999999999999E-2</v>
      </c>
      <c r="J36" s="757"/>
    </row>
    <row r="37" spans="1:20" ht="30" customHeight="1">
      <c r="A37" s="793"/>
      <c r="B37" s="1551" t="s">
        <v>652</v>
      </c>
      <c r="C37" s="1551"/>
      <c r="D37" s="1535"/>
      <c r="E37" s="809">
        <v>-19.46</v>
      </c>
      <c r="F37" s="766">
        <v>-19.295999999999999</v>
      </c>
      <c r="G37" s="837">
        <v>-1.4690000000000001</v>
      </c>
      <c r="H37" s="822">
        <v>-40.225000000000001</v>
      </c>
      <c r="J37" s="757"/>
    </row>
    <row r="38" spans="1:20">
      <c r="A38" s="792"/>
      <c r="B38" s="1576" t="s">
        <v>609</v>
      </c>
      <c r="C38" s="1576"/>
      <c r="D38" s="1533"/>
      <c r="E38" s="809">
        <v>-346.54</v>
      </c>
      <c r="F38" s="766">
        <v>-183.32900000000001</v>
      </c>
      <c r="G38" s="837">
        <v>-45.201999999999998</v>
      </c>
      <c r="H38" s="822">
        <v>-575.07100000000003</v>
      </c>
      <c r="J38" s="757"/>
    </row>
    <row r="39" spans="1:20">
      <c r="A39" s="792"/>
      <c r="B39" s="761"/>
      <c r="C39" s="1533" t="s">
        <v>610</v>
      </c>
      <c r="D39" s="1534"/>
      <c r="E39" s="809">
        <v>-1.976</v>
      </c>
      <c r="F39" s="766">
        <v>-0.32800000000000001</v>
      </c>
      <c r="G39" s="837">
        <v>-8.5000000000000006E-2</v>
      </c>
      <c r="H39" s="822">
        <v>-2.3889999999999998</v>
      </c>
      <c r="J39" s="757"/>
    </row>
    <row r="40" spans="1:20">
      <c r="A40" s="792"/>
      <c r="B40" s="761"/>
      <c r="C40" s="1533" t="s">
        <v>611</v>
      </c>
      <c r="D40" s="1534"/>
      <c r="E40" s="820">
        <v>-263.358</v>
      </c>
      <c r="F40" s="821">
        <v>-62.267000000000003</v>
      </c>
      <c r="G40" s="839">
        <v>-5.4429999999999996</v>
      </c>
      <c r="H40" s="822">
        <v>-331.06799999999998</v>
      </c>
      <c r="J40" s="757"/>
    </row>
    <row r="41" spans="1:20">
      <c r="A41" s="792"/>
      <c r="B41" s="761"/>
      <c r="C41" s="1533" t="s">
        <v>612</v>
      </c>
      <c r="D41" s="1534"/>
      <c r="E41" s="809">
        <v>-0.29299999999999998</v>
      </c>
      <c r="F41" s="766">
        <v>-0.498</v>
      </c>
      <c r="G41" s="837">
        <v>-1.2E-2</v>
      </c>
      <c r="H41" s="822">
        <v>-0.80300000000000005</v>
      </c>
      <c r="J41" s="757"/>
    </row>
    <row r="42" spans="1:20">
      <c r="A42" s="792"/>
      <c r="B42" s="761"/>
      <c r="C42" s="1533" t="s">
        <v>613</v>
      </c>
      <c r="D42" s="1534"/>
      <c r="E42" s="809">
        <v>-33.85</v>
      </c>
      <c r="F42" s="766">
        <v>-53.433999999999997</v>
      </c>
      <c r="G42" s="837">
        <v>-6.7060000000000004</v>
      </c>
      <c r="H42" s="822">
        <v>-93.99</v>
      </c>
      <c r="J42" s="757"/>
    </row>
    <row r="43" spans="1:20">
      <c r="A43" s="792"/>
      <c r="B43" s="761"/>
      <c r="C43" s="1533" t="s">
        <v>614</v>
      </c>
      <c r="D43" s="1534"/>
      <c r="E43" s="809">
        <v>-43.118000000000002</v>
      </c>
      <c r="F43" s="766">
        <v>-29.437999999999999</v>
      </c>
      <c r="G43" s="837">
        <v>-12.685</v>
      </c>
      <c r="H43" s="822">
        <v>-85.241</v>
      </c>
      <c r="J43" s="757"/>
    </row>
    <row r="44" spans="1:20" ht="14.25" customHeight="1">
      <c r="A44" s="792"/>
      <c r="B44" s="761"/>
      <c r="C44" s="1533" t="s">
        <v>615</v>
      </c>
      <c r="D44" s="1534"/>
      <c r="E44" s="809">
        <v>-3.9449999999999998</v>
      </c>
      <c r="F44" s="766">
        <v>-37.363999999999997</v>
      </c>
      <c r="G44" s="837">
        <v>-20.271000000000001</v>
      </c>
      <c r="H44" s="822">
        <v>-61.58</v>
      </c>
      <c r="J44" s="757"/>
    </row>
    <row r="45" spans="1:20">
      <c r="A45" s="792"/>
      <c r="B45" s="1576" t="s">
        <v>442</v>
      </c>
      <c r="C45" s="1576"/>
      <c r="D45" s="1533"/>
      <c r="E45" s="809">
        <v>-1419.73</v>
      </c>
      <c r="F45" s="766">
        <v>-569.45399999999995</v>
      </c>
      <c r="G45" s="837">
        <v>-67.009</v>
      </c>
      <c r="H45" s="822">
        <v>-2056.1930000000002</v>
      </c>
      <c r="J45" s="757"/>
    </row>
    <row r="46" spans="1:20">
      <c r="A46" s="792"/>
      <c r="B46" s="761"/>
      <c r="C46" s="1580" t="s">
        <v>616</v>
      </c>
      <c r="D46" s="1581"/>
      <c r="E46" s="809">
        <v>-0.52700000000000002</v>
      </c>
      <c r="F46" s="766">
        <v>-0.20899999999999999</v>
      </c>
      <c r="G46" s="837">
        <v>-2.7E-2</v>
      </c>
      <c r="H46" s="822">
        <v>-0.76300000000000001</v>
      </c>
      <c r="I46" s="749"/>
      <c r="J46" s="757"/>
      <c r="K46" s="749"/>
      <c r="L46" s="749"/>
      <c r="M46" s="749"/>
      <c r="N46" s="749"/>
      <c r="O46" s="749"/>
      <c r="P46" s="749"/>
      <c r="Q46" s="749"/>
      <c r="R46" s="749"/>
      <c r="S46" s="749"/>
      <c r="T46" s="749"/>
    </row>
    <row r="47" spans="1:20">
      <c r="A47" s="792"/>
      <c r="B47" s="761"/>
      <c r="C47" s="1533" t="s">
        <v>617</v>
      </c>
      <c r="D47" s="1534"/>
      <c r="E47" s="809">
        <v>-1419.203</v>
      </c>
      <c r="F47" s="766">
        <v>-569.245</v>
      </c>
      <c r="G47" s="837">
        <v>-66.981999999999999</v>
      </c>
      <c r="H47" s="822">
        <v>-2055.4299999999998</v>
      </c>
      <c r="I47" s="749"/>
      <c r="J47" s="757"/>
      <c r="K47" s="749"/>
      <c r="L47" s="749"/>
      <c r="M47" s="749"/>
      <c r="N47" s="749"/>
      <c r="O47" s="749"/>
      <c r="P47" s="749"/>
      <c r="Q47" s="749"/>
      <c r="R47" s="749"/>
      <c r="S47" s="749"/>
      <c r="T47" s="749"/>
    </row>
    <row r="48" spans="1:20">
      <c r="A48" s="792"/>
      <c r="B48" s="1576" t="s">
        <v>618</v>
      </c>
      <c r="C48" s="1576"/>
      <c r="D48" s="1533"/>
      <c r="E48" s="809">
        <v>-237.55600000000001</v>
      </c>
      <c r="F48" s="766">
        <v>-282.95699999999999</v>
      </c>
      <c r="G48" s="837">
        <v>-7.4240000000000004</v>
      </c>
      <c r="H48" s="822">
        <v>-527.93700000000001</v>
      </c>
      <c r="I48" s="749"/>
      <c r="J48" s="757"/>
      <c r="K48" s="749"/>
      <c r="L48" s="749"/>
      <c r="M48" s="749"/>
      <c r="N48" s="749"/>
      <c r="O48" s="749"/>
      <c r="P48" s="749"/>
      <c r="Q48" s="749"/>
      <c r="R48" s="749"/>
      <c r="S48" s="749"/>
      <c r="T48" s="749"/>
    </row>
    <row r="49" spans="1:20" ht="14.25" customHeight="1">
      <c r="A49" s="792"/>
      <c r="B49" s="761"/>
      <c r="C49" s="1573" t="s">
        <v>619</v>
      </c>
      <c r="D49" s="1582"/>
      <c r="E49" s="809">
        <v>-1.0980000000000001</v>
      </c>
      <c r="F49" s="766">
        <v>-36.779000000000003</v>
      </c>
      <c r="G49" s="837">
        <v>-3.343</v>
      </c>
      <c r="H49" s="822">
        <v>-41.22</v>
      </c>
      <c r="I49" s="749"/>
      <c r="J49" s="757"/>
      <c r="K49" s="749"/>
      <c r="L49" s="749"/>
      <c r="M49" s="749"/>
      <c r="N49" s="749"/>
      <c r="O49" s="749"/>
      <c r="P49" s="749"/>
      <c r="Q49" s="749"/>
      <c r="R49" s="749"/>
      <c r="S49" s="749"/>
      <c r="T49" s="749"/>
    </row>
    <row r="50" spans="1:20">
      <c r="A50" s="792"/>
      <c r="B50" s="761"/>
      <c r="C50" s="1573" t="s">
        <v>650</v>
      </c>
      <c r="D50" s="1582"/>
      <c r="E50" s="809">
        <v>-0.255</v>
      </c>
      <c r="F50" s="766">
        <v>-8.1000000000000003E-2</v>
      </c>
      <c r="G50" s="837">
        <v>-2E-3</v>
      </c>
      <c r="H50" s="822">
        <v>-0.33800000000000002</v>
      </c>
      <c r="I50" s="749"/>
      <c r="J50" s="757"/>
      <c r="K50" s="749"/>
      <c r="L50" s="749"/>
      <c r="M50" s="749"/>
      <c r="N50" s="749"/>
      <c r="O50" s="749"/>
      <c r="P50" s="749"/>
      <c r="Q50" s="749"/>
      <c r="R50" s="749"/>
      <c r="S50" s="749"/>
      <c r="T50" s="749"/>
    </row>
    <row r="51" spans="1:20" ht="25.5" customHeight="1">
      <c r="A51" s="792"/>
      <c r="B51" s="761"/>
      <c r="C51" s="1535" t="s">
        <v>651</v>
      </c>
      <c r="D51" s="1609"/>
      <c r="E51" s="809">
        <v>-1.4E-2</v>
      </c>
      <c r="F51" s="766">
        <v>-0.27800000000000002</v>
      </c>
      <c r="G51" s="837">
        <v>0</v>
      </c>
      <c r="H51" s="822">
        <v>-0.29199999999999998</v>
      </c>
      <c r="I51" s="749"/>
      <c r="J51" s="757"/>
      <c r="K51" s="749"/>
      <c r="L51" s="749"/>
      <c r="M51" s="749"/>
      <c r="N51" s="749"/>
      <c r="O51" s="749"/>
      <c r="P51" s="749"/>
      <c r="Q51" s="749"/>
      <c r="R51" s="749"/>
      <c r="S51" s="749"/>
      <c r="T51" s="749"/>
    </row>
    <row r="52" spans="1:20" ht="14.25" customHeight="1">
      <c r="A52" s="792"/>
      <c r="B52" s="761"/>
      <c r="C52" s="1533" t="s">
        <v>620</v>
      </c>
      <c r="D52" s="1534"/>
      <c r="E52" s="808">
        <v>-212.947</v>
      </c>
      <c r="F52" s="762">
        <v>-239.304</v>
      </c>
      <c r="G52" s="836">
        <v>-2.302</v>
      </c>
      <c r="H52" s="764">
        <v>-454.553</v>
      </c>
      <c r="I52" s="749"/>
      <c r="J52" s="757"/>
      <c r="K52" s="749"/>
      <c r="L52" s="749"/>
      <c r="M52" s="749"/>
      <c r="N52" s="749"/>
      <c r="O52" s="749"/>
      <c r="P52" s="749"/>
      <c r="Q52" s="749"/>
      <c r="R52" s="749"/>
      <c r="S52" s="749"/>
      <c r="T52" s="749"/>
    </row>
    <row r="53" spans="1:20" ht="15" thickBot="1">
      <c r="A53" s="792"/>
      <c r="B53" s="761"/>
      <c r="C53" s="1573" t="s">
        <v>621</v>
      </c>
      <c r="D53" s="1582"/>
      <c r="E53" s="810">
        <v>-23.242000000000001</v>
      </c>
      <c r="F53" s="768">
        <v>-6.5149999999999997</v>
      </c>
      <c r="G53" s="838">
        <v>-1.7769999999999999</v>
      </c>
      <c r="H53" s="770">
        <v>-31.533999999999999</v>
      </c>
      <c r="I53" s="749"/>
      <c r="J53" s="757"/>
      <c r="K53" s="749"/>
      <c r="L53" s="749"/>
      <c r="M53" s="749"/>
      <c r="N53" s="749"/>
      <c r="O53" s="749"/>
      <c r="P53" s="749"/>
      <c r="Q53" s="749"/>
      <c r="R53" s="749"/>
      <c r="S53" s="749"/>
      <c r="T53" s="749"/>
    </row>
    <row r="54" spans="1:20" ht="15" thickBot="1">
      <c r="A54" s="1574" t="s">
        <v>622</v>
      </c>
      <c r="B54" s="1542"/>
      <c r="C54" s="1542"/>
      <c r="D54" s="1543"/>
      <c r="E54" s="840">
        <v>7868.7609999999995</v>
      </c>
      <c r="F54" s="778">
        <v>3076.8100000000004</v>
      </c>
      <c r="G54" s="755">
        <v>508.94600000000003</v>
      </c>
      <c r="H54" s="756">
        <v>11454.517</v>
      </c>
      <c r="I54" s="774"/>
      <c r="J54" s="757"/>
      <c r="K54" s="322"/>
      <c r="L54" s="322"/>
      <c r="M54" s="322"/>
      <c r="N54" s="322"/>
      <c r="O54" s="322"/>
      <c r="P54" s="322"/>
      <c r="Q54" s="322"/>
      <c r="R54" s="322"/>
      <c r="S54" s="322"/>
      <c r="T54" s="322"/>
    </row>
    <row r="55" spans="1:20" ht="15" thickBot="1">
      <c r="A55" s="797" t="s">
        <v>623</v>
      </c>
      <c r="B55" s="775"/>
      <c r="C55" s="775"/>
      <c r="D55" s="776"/>
      <c r="E55" s="806">
        <v>2211.529</v>
      </c>
      <c r="F55" s="754">
        <v>750.16099999999994</v>
      </c>
      <c r="G55" s="778">
        <v>154.726</v>
      </c>
      <c r="H55" s="756">
        <v>3116.4160000000002</v>
      </c>
      <c r="I55" s="322"/>
      <c r="J55" s="757"/>
      <c r="K55" s="322"/>
      <c r="L55" s="322"/>
      <c r="M55" s="322"/>
      <c r="N55" s="322"/>
      <c r="O55" s="322"/>
      <c r="P55" s="322"/>
      <c r="Q55" s="322"/>
      <c r="R55" s="322"/>
      <c r="S55" s="322"/>
      <c r="T55" s="322"/>
    </row>
    <row r="56" spans="1:20">
      <c r="A56" s="798"/>
      <c r="B56" s="1578" t="s">
        <v>453</v>
      </c>
      <c r="C56" s="1578"/>
      <c r="D56" s="1579"/>
      <c r="E56" s="807">
        <v>2897.5520000000001</v>
      </c>
      <c r="F56" s="758">
        <v>1231.451</v>
      </c>
      <c r="G56" s="835">
        <v>209.405</v>
      </c>
      <c r="H56" s="760">
        <v>4338.4080000000004</v>
      </c>
      <c r="I56" s="749"/>
      <c r="J56" s="757"/>
      <c r="K56" s="749"/>
      <c r="L56" s="749"/>
      <c r="M56" s="749"/>
      <c r="N56" s="749"/>
      <c r="O56" s="749"/>
      <c r="P56" s="749"/>
      <c r="Q56" s="749"/>
      <c r="R56" s="749"/>
      <c r="S56" s="749"/>
      <c r="T56" s="749"/>
    </row>
    <row r="57" spans="1:20" ht="15" thickBot="1">
      <c r="A57" s="799"/>
      <c r="B57" s="1572" t="s">
        <v>454</v>
      </c>
      <c r="C57" s="1572"/>
      <c r="D57" s="1573"/>
      <c r="E57" s="810">
        <v>-686.02300000000002</v>
      </c>
      <c r="F57" s="768">
        <v>-481.29</v>
      </c>
      <c r="G57" s="838">
        <v>-54.679000000000002</v>
      </c>
      <c r="H57" s="770">
        <v>-1221.992</v>
      </c>
      <c r="I57" s="749"/>
      <c r="J57" s="757"/>
      <c r="K57" s="749"/>
      <c r="L57" s="749"/>
      <c r="M57" s="749"/>
      <c r="N57" s="749"/>
      <c r="O57" s="749"/>
      <c r="P57" s="749"/>
      <c r="Q57" s="749"/>
      <c r="R57" s="749"/>
      <c r="S57" s="749"/>
      <c r="T57" s="749"/>
    </row>
    <row r="58" spans="1:20" ht="15" thickBot="1">
      <c r="A58" s="1574" t="s">
        <v>624</v>
      </c>
      <c r="B58" s="1542"/>
      <c r="C58" s="1542"/>
      <c r="D58" s="1543"/>
      <c r="E58" s="806">
        <v>8.5559999999999992</v>
      </c>
      <c r="F58" s="754">
        <v>0.59599999999999997</v>
      </c>
      <c r="G58" s="778">
        <v>0.56799999999999995</v>
      </c>
      <c r="H58" s="756">
        <v>9.7200000000000006</v>
      </c>
      <c r="I58" s="322"/>
      <c r="J58" s="757"/>
      <c r="K58" s="322"/>
      <c r="L58" s="322"/>
      <c r="M58" s="322"/>
      <c r="N58" s="322"/>
      <c r="O58" s="322"/>
      <c r="P58" s="322"/>
      <c r="Q58" s="322"/>
      <c r="R58" s="322"/>
      <c r="S58" s="322"/>
      <c r="T58" s="322"/>
    </row>
    <row r="59" spans="1:20" ht="15" customHeight="1">
      <c r="A59" s="800"/>
      <c r="B59" s="1575" t="s">
        <v>625</v>
      </c>
      <c r="C59" s="1575"/>
      <c r="D59" s="1549"/>
      <c r="E59" s="807">
        <v>5.4779999999999998</v>
      </c>
      <c r="F59" s="758">
        <v>0.749</v>
      </c>
      <c r="G59" s="835">
        <v>0.23400000000000001</v>
      </c>
      <c r="H59" s="830">
        <v>6.4610000000000003</v>
      </c>
      <c r="I59" s="749"/>
      <c r="J59" s="757"/>
      <c r="K59" s="749"/>
      <c r="L59" s="749"/>
      <c r="M59" s="749"/>
      <c r="N59" s="749"/>
      <c r="O59" s="749"/>
      <c r="P59" s="749"/>
      <c r="Q59" s="749"/>
      <c r="R59" s="749"/>
      <c r="S59" s="749"/>
      <c r="T59" s="749"/>
    </row>
    <row r="60" spans="1:20" ht="15" customHeight="1">
      <c r="A60" s="800"/>
      <c r="B60" s="819"/>
      <c r="C60" s="1576" t="s">
        <v>626</v>
      </c>
      <c r="D60" s="1533"/>
      <c r="E60" s="823">
        <v>0.05</v>
      </c>
      <c r="F60" s="824">
        <v>5.1999999999999998E-2</v>
      </c>
      <c r="G60" s="841">
        <v>0</v>
      </c>
      <c r="H60" s="830">
        <v>0.10199999999999999</v>
      </c>
      <c r="I60" s="749"/>
      <c r="J60" s="757"/>
      <c r="K60" s="749"/>
      <c r="L60" s="749"/>
      <c r="M60" s="749"/>
      <c r="N60" s="749"/>
      <c r="O60" s="749"/>
      <c r="P60" s="749"/>
      <c r="Q60" s="749"/>
      <c r="R60" s="749"/>
      <c r="S60" s="749"/>
      <c r="T60" s="749"/>
    </row>
    <row r="61" spans="1:20">
      <c r="A61" s="798"/>
      <c r="B61" s="761"/>
      <c r="C61" s="1576" t="s">
        <v>627</v>
      </c>
      <c r="D61" s="1533"/>
      <c r="E61" s="809">
        <v>5.4279999999999999</v>
      </c>
      <c r="F61" s="766">
        <v>0.69699999999999995</v>
      </c>
      <c r="G61" s="837">
        <v>0.23400000000000001</v>
      </c>
      <c r="H61" s="822">
        <v>6.359</v>
      </c>
      <c r="I61" s="749"/>
      <c r="J61" s="757"/>
      <c r="K61" s="749"/>
      <c r="L61" s="749"/>
      <c r="M61" s="749"/>
      <c r="N61" s="749"/>
      <c r="O61" s="749"/>
      <c r="P61" s="749"/>
      <c r="Q61" s="749"/>
      <c r="R61" s="749"/>
      <c r="S61" s="749"/>
      <c r="T61" s="749"/>
    </row>
    <row r="62" spans="1:20" ht="15" customHeight="1">
      <c r="A62" s="798"/>
      <c r="B62" s="1551" t="s">
        <v>628</v>
      </c>
      <c r="C62" s="1551"/>
      <c r="D62" s="1535"/>
      <c r="E62" s="809">
        <v>0.193</v>
      </c>
      <c r="F62" s="766">
        <v>-0.90300000000000002</v>
      </c>
      <c r="G62" s="842">
        <v>0</v>
      </c>
      <c r="H62" s="822">
        <v>-0.71</v>
      </c>
      <c r="I62" s="749"/>
      <c r="J62" s="757"/>
      <c r="K62" s="749"/>
      <c r="L62" s="749"/>
      <c r="M62" s="749"/>
      <c r="N62" s="749"/>
      <c r="O62" s="749"/>
      <c r="P62" s="749"/>
      <c r="Q62" s="749"/>
      <c r="R62" s="749"/>
      <c r="S62" s="749"/>
      <c r="T62" s="749"/>
    </row>
    <row r="63" spans="1:20" ht="27.75" customHeight="1">
      <c r="A63" s="792"/>
      <c r="B63" s="761"/>
      <c r="C63" s="1535" t="s">
        <v>629</v>
      </c>
      <c r="D63" s="1536"/>
      <c r="E63" s="809">
        <v>0.193</v>
      </c>
      <c r="F63" s="766">
        <v>0</v>
      </c>
      <c r="G63" s="837">
        <v>0</v>
      </c>
      <c r="H63" s="822">
        <v>0.193</v>
      </c>
      <c r="I63" s="749"/>
      <c r="J63" s="757"/>
      <c r="K63" s="749"/>
      <c r="L63" s="749"/>
      <c r="M63" s="749"/>
      <c r="N63" s="749"/>
      <c r="O63" s="749"/>
      <c r="P63" s="749"/>
      <c r="Q63" s="749"/>
      <c r="R63" s="749"/>
      <c r="S63" s="749"/>
      <c r="T63" s="749"/>
    </row>
    <row r="64" spans="1:20" ht="27" customHeight="1">
      <c r="A64" s="792"/>
      <c r="B64" s="761"/>
      <c r="C64" s="1535" t="s">
        <v>630</v>
      </c>
      <c r="D64" s="1536"/>
      <c r="E64" s="809">
        <v>0</v>
      </c>
      <c r="F64" s="766">
        <v>-0.90300000000000002</v>
      </c>
      <c r="G64" s="837">
        <v>0</v>
      </c>
      <c r="H64" s="822">
        <v>-0.90300000000000002</v>
      </c>
      <c r="I64" s="749"/>
      <c r="J64" s="757"/>
      <c r="K64" s="749"/>
      <c r="L64" s="749"/>
      <c r="M64" s="749"/>
      <c r="N64" s="749"/>
      <c r="O64" s="749"/>
      <c r="P64" s="749"/>
      <c r="Q64" s="749"/>
      <c r="R64" s="749"/>
      <c r="S64" s="749"/>
      <c r="T64" s="749"/>
    </row>
    <row r="65" spans="1:20" ht="15" customHeight="1">
      <c r="A65" s="792"/>
      <c r="B65" s="1551" t="s">
        <v>462</v>
      </c>
      <c r="C65" s="1551"/>
      <c r="D65" s="1535"/>
      <c r="E65" s="808">
        <v>2.431</v>
      </c>
      <c r="F65" s="762">
        <v>0.53800000000000003</v>
      </c>
      <c r="G65" s="836">
        <v>0.33400000000000002</v>
      </c>
      <c r="H65" s="764">
        <v>3.3029999999999999</v>
      </c>
      <c r="I65" s="749"/>
      <c r="J65" s="757"/>
      <c r="K65" s="749"/>
      <c r="L65" s="749"/>
      <c r="M65" s="749"/>
      <c r="N65" s="749"/>
      <c r="O65" s="749"/>
      <c r="P65" s="749"/>
      <c r="Q65" s="749"/>
      <c r="R65" s="749"/>
      <c r="S65" s="749"/>
      <c r="T65" s="749"/>
    </row>
    <row r="66" spans="1:20" ht="15" thickBot="1">
      <c r="A66" s="792"/>
      <c r="B66" s="1551" t="s">
        <v>653</v>
      </c>
      <c r="C66" s="1551"/>
      <c r="D66" s="1535"/>
      <c r="E66" s="827">
        <v>0.45400000000000001</v>
      </c>
      <c r="F66" s="828">
        <v>0.21199999999999999</v>
      </c>
      <c r="G66" s="843">
        <v>0</v>
      </c>
      <c r="H66" s="831">
        <v>0.66600000000000004</v>
      </c>
      <c r="I66" s="749"/>
      <c r="J66" s="757"/>
      <c r="K66" s="749"/>
      <c r="L66" s="749"/>
      <c r="M66" s="749"/>
      <c r="N66" s="749"/>
      <c r="O66" s="749"/>
      <c r="P66" s="749"/>
      <c r="Q66" s="749"/>
      <c r="R66" s="749"/>
      <c r="S66" s="749"/>
      <c r="T66" s="749"/>
    </row>
    <row r="67" spans="1:20" ht="27.75" customHeight="1" thickBot="1">
      <c r="A67" s="1570" t="s">
        <v>643</v>
      </c>
      <c r="B67" s="1571"/>
      <c r="C67" s="1571"/>
      <c r="D67" s="1571"/>
      <c r="E67" s="806">
        <v>-0.33900000000000002</v>
      </c>
      <c r="F67" s="754">
        <v>0</v>
      </c>
      <c r="G67" s="778">
        <v>0</v>
      </c>
      <c r="H67" s="756">
        <v>-0.33900000000000002</v>
      </c>
      <c r="I67" s="322"/>
      <c r="J67" s="757"/>
      <c r="K67" s="322"/>
      <c r="L67" s="322"/>
      <c r="M67" s="322"/>
      <c r="N67" s="322"/>
      <c r="O67" s="322"/>
      <c r="P67" s="322"/>
      <c r="Q67" s="322"/>
      <c r="R67" s="322"/>
      <c r="S67" s="322"/>
      <c r="T67" s="322"/>
    </row>
    <row r="68" spans="1:20" ht="27.75" customHeight="1">
      <c r="A68" s="800"/>
      <c r="B68" s="1575" t="s">
        <v>654</v>
      </c>
      <c r="C68" s="1575"/>
      <c r="D68" s="1549"/>
      <c r="E68" s="807">
        <v>-0.33900000000000002</v>
      </c>
      <c r="F68" s="758">
        <v>0</v>
      </c>
      <c r="G68" s="835">
        <v>0</v>
      </c>
      <c r="H68" s="830">
        <v>-0.33900000000000002</v>
      </c>
      <c r="I68" s="322"/>
      <c r="J68" s="757"/>
      <c r="K68" s="322"/>
      <c r="L68" s="322"/>
      <c r="M68" s="322"/>
      <c r="N68" s="322"/>
      <c r="O68" s="322"/>
      <c r="P68" s="322"/>
      <c r="Q68" s="322"/>
      <c r="R68" s="322"/>
      <c r="S68" s="322"/>
      <c r="T68" s="322"/>
    </row>
    <row r="69" spans="1:20" ht="27.75" customHeight="1" thickBot="1">
      <c r="A69" s="792"/>
      <c r="B69" s="761"/>
      <c r="C69" s="1535" t="s">
        <v>655</v>
      </c>
      <c r="D69" s="1536"/>
      <c r="E69" s="812">
        <v>-0.33900000000000002</v>
      </c>
      <c r="F69" s="781">
        <v>0</v>
      </c>
      <c r="G69" s="833">
        <v>0</v>
      </c>
      <c r="H69" s="831">
        <v>-0.33900000000000002</v>
      </c>
      <c r="I69" s="322"/>
      <c r="J69" s="757"/>
      <c r="K69" s="322"/>
      <c r="L69" s="322"/>
      <c r="M69" s="322"/>
      <c r="N69" s="322"/>
      <c r="O69" s="322"/>
      <c r="P69" s="322"/>
      <c r="Q69" s="322"/>
      <c r="R69" s="322"/>
      <c r="S69" s="322"/>
      <c r="T69" s="322"/>
    </row>
    <row r="70" spans="1:20" ht="15.75" customHeight="1" thickBot="1">
      <c r="A70" s="1570" t="s">
        <v>644</v>
      </c>
      <c r="B70" s="1571"/>
      <c r="C70" s="1571"/>
      <c r="D70" s="1571"/>
      <c r="E70" s="806">
        <v>378.1</v>
      </c>
      <c r="F70" s="754">
        <v>140.10499999999999</v>
      </c>
      <c r="G70" s="778">
        <v>30.76</v>
      </c>
      <c r="H70" s="756">
        <v>548.96500000000003</v>
      </c>
      <c r="I70" s="322"/>
      <c r="J70" s="757"/>
      <c r="K70" s="322"/>
      <c r="L70" s="322"/>
      <c r="M70" s="322"/>
      <c r="N70" s="322"/>
      <c r="O70" s="322"/>
      <c r="P70" s="322"/>
      <c r="Q70" s="322"/>
      <c r="R70" s="322"/>
      <c r="S70" s="322"/>
      <c r="T70" s="322"/>
    </row>
    <row r="71" spans="1:20">
      <c r="A71" s="801"/>
      <c r="B71" s="1558" t="s">
        <v>640</v>
      </c>
      <c r="C71" s="1559"/>
      <c r="D71" s="1559"/>
      <c r="E71" s="807">
        <v>327.58100000000002</v>
      </c>
      <c r="F71" s="758">
        <v>134.95400000000001</v>
      </c>
      <c r="G71" s="835">
        <v>28.757000000000001</v>
      </c>
      <c r="H71" s="760">
        <v>491.29199999999997</v>
      </c>
      <c r="I71" s="749"/>
      <c r="J71" s="757"/>
      <c r="K71" s="749"/>
      <c r="L71" s="749"/>
      <c r="M71" s="749"/>
      <c r="N71" s="749"/>
      <c r="O71" s="749"/>
      <c r="P71" s="749"/>
      <c r="Q71" s="749"/>
      <c r="R71" s="749"/>
      <c r="S71" s="749"/>
      <c r="T71" s="749"/>
    </row>
    <row r="72" spans="1:20">
      <c r="A72" s="792"/>
      <c r="B72" s="1560" t="s">
        <v>641</v>
      </c>
      <c r="C72" s="1561"/>
      <c r="D72" s="1561"/>
      <c r="E72" s="808">
        <v>5.3789999999999996</v>
      </c>
      <c r="F72" s="762">
        <v>15.922000000000001</v>
      </c>
      <c r="G72" s="836">
        <v>1.7270000000000001</v>
      </c>
      <c r="H72" s="764">
        <v>23.027999999999999</v>
      </c>
      <c r="I72" s="749"/>
      <c r="J72" s="757"/>
      <c r="K72" s="749"/>
      <c r="L72" s="749"/>
      <c r="M72" s="749"/>
      <c r="N72" s="749"/>
      <c r="O72" s="749"/>
      <c r="P72" s="749"/>
      <c r="Q72" s="749"/>
      <c r="R72" s="749"/>
      <c r="S72" s="749"/>
      <c r="T72" s="749"/>
    </row>
    <row r="73" spans="1:20" ht="15" thickBot="1">
      <c r="A73" s="802"/>
      <c r="B73" s="1562" t="s">
        <v>642</v>
      </c>
      <c r="C73" s="1563"/>
      <c r="D73" s="1563"/>
      <c r="E73" s="810">
        <v>45.14</v>
      </c>
      <c r="F73" s="768">
        <v>-10.771000000000001</v>
      </c>
      <c r="G73" s="838">
        <v>0.27600000000000002</v>
      </c>
      <c r="H73" s="770">
        <v>34.645000000000003</v>
      </c>
      <c r="I73" s="749"/>
      <c r="J73" s="757"/>
      <c r="K73" s="749"/>
      <c r="L73" s="749"/>
      <c r="M73" s="749"/>
      <c r="N73" s="749"/>
      <c r="O73" s="749"/>
      <c r="P73" s="749"/>
      <c r="Q73" s="749"/>
      <c r="R73" s="749"/>
      <c r="S73" s="749"/>
      <c r="T73" s="749"/>
    </row>
    <row r="74" spans="1:20" ht="15" thickBot="1">
      <c r="A74" s="1564" t="s">
        <v>469</v>
      </c>
      <c r="B74" s="1565"/>
      <c r="C74" s="1565"/>
      <c r="D74" s="1565"/>
      <c r="E74" s="806">
        <v>993.79899999999998</v>
      </c>
      <c r="F74" s="754">
        <v>676.87599999999998</v>
      </c>
      <c r="G74" s="778">
        <v>81.918999999999997</v>
      </c>
      <c r="H74" s="756">
        <v>1752.5940000000001</v>
      </c>
      <c r="I74" s="322"/>
      <c r="J74" s="757"/>
      <c r="K74" s="322"/>
      <c r="L74" s="322"/>
      <c r="M74" s="322"/>
      <c r="N74" s="322"/>
      <c r="O74" s="322"/>
      <c r="P74" s="322"/>
      <c r="Q74" s="322"/>
      <c r="R74" s="322"/>
      <c r="S74" s="322"/>
      <c r="T74" s="322"/>
    </row>
    <row r="75" spans="1:20" ht="15" customHeight="1">
      <c r="A75" s="795"/>
      <c r="B75" s="1549" t="s">
        <v>470</v>
      </c>
      <c r="C75" s="1550"/>
      <c r="D75" s="1604"/>
      <c r="E75" s="807">
        <v>41.085999999999999</v>
      </c>
      <c r="F75" s="758">
        <v>21.826000000000001</v>
      </c>
      <c r="G75" s="835">
        <v>7.5110000000000001</v>
      </c>
      <c r="H75" s="760">
        <v>70.423000000000002</v>
      </c>
      <c r="I75" s="749"/>
      <c r="J75" s="757"/>
      <c r="K75" s="749"/>
      <c r="L75" s="749"/>
      <c r="M75" s="749"/>
      <c r="N75" s="749"/>
      <c r="O75" s="749"/>
      <c r="P75" s="749"/>
      <c r="Q75" s="749"/>
      <c r="R75" s="749"/>
      <c r="S75" s="749"/>
      <c r="T75" s="749"/>
    </row>
    <row r="76" spans="1:20" ht="15" customHeight="1">
      <c r="A76" s="792"/>
      <c r="B76" s="1551" t="s">
        <v>471</v>
      </c>
      <c r="C76" s="1551"/>
      <c r="D76" s="1551"/>
      <c r="E76" s="808">
        <v>3.7240000000000002</v>
      </c>
      <c r="F76" s="762">
        <v>1.173</v>
      </c>
      <c r="G76" s="836">
        <v>5.8999999999999997E-2</v>
      </c>
      <c r="H76" s="764">
        <v>4.9560000000000004</v>
      </c>
      <c r="I76" s="749"/>
      <c r="J76" s="757"/>
      <c r="K76" s="749"/>
      <c r="L76" s="749"/>
      <c r="M76" s="749"/>
      <c r="N76" s="749"/>
      <c r="O76" s="749"/>
      <c r="P76" s="749"/>
      <c r="Q76" s="749"/>
      <c r="R76" s="749"/>
      <c r="S76" s="749"/>
      <c r="T76" s="749"/>
    </row>
    <row r="77" spans="1:20">
      <c r="A77" s="792"/>
      <c r="B77" s="1576" t="s">
        <v>645</v>
      </c>
      <c r="C77" s="1576"/>
      <c r="D77" s="1576"/>
      <c r="E77" s="808">
        <v>123.589</v>
      </c>
      <c r="F77" s="762">
        <v>107.937</v>
      </c>
      <c r="G77" s="836">
        <v>41.53</v>
      </c>
      <c r="H77" s="764">
        <v>273.05599999999998</v>
      </c>
      <c r="I77" s="749"/>
      <c r="J77" s="757"/>
      <c r="K77" s="749"/>
      <c r="L77" s="749"/>
      <c r="M77" s="749"/>
      <c r="N77" s="749"/>
      <c r="O77" s="749"/>
      <c r="P77" s="749"/>
      <c r="Q77" s="749"/>
      <c r="R77" s="749"/>
      <c r="S77" s="749"/>
      <c r="T77" s="749"/>
    </row>
    <row r="78" spans="1:20" ht="15" customHeight="1">
      <c r="A78" s="792"/>
      <c r="B78" s="1551" t="s">
        <v>473</v>
      </c>
      <c r="C78" s="1551"/>
      <c r="D78" s="1551"/>
      <c r="E78" s="808">
        <v>247.47</v>
      </c>
      <c r="F78" s="762">
        <v>49.944000000000003</v>
      </c>
      <c r="G78" s="836">
        <v>3.0459999999999998</v>
      </c>
      <c r="H78" s="764">
        <v>300.45999999999998</v>
      </c>
      <c r="I78" s="749"/>
      <c r="J78" s="757"/>
      <c r="K78" s="749"/>
      <c r="L78" s="749"/>
      <c r="M78" s="749"/>
      <c r="N78" s="749"/>
      <c r="O78" s="749"/>
      <c r="P78" s="749"/>
      <c r="Q78" s="749"/>
      <c r="R78" s="749"/>
      <c r="S78" s="749"/>
      <c r="T78" s="749"/>
    </row>
    <row r="79" spans="1:20">
      <c r="A79" s="792"/>
      <c r="B79" s="1576" t="s">
        <v>646</v>
      </c>
      <c r="C79" s="1576"/>
      <c r="D79" s="1576"/>
      <c r="E79" s="808">
        <v>8.6549999999999994</v>
      </c>
      <c r="F79" s="762">
        <v>69.808999999999997</v>
      </c>
      <c r="G79" s="836">
        <v>1.6639999999999999</v>
      </c>
      <c r="H79" s="764">
        <v>80.128</v>
      </c>
      <c r="I79" s="749"/>
      <c r="J79" s="757"/>
      <c r="K79" s="749"/>
      <c r="L79" s="749"/>
      <c r="M79" s="749"/>
      <c r="N79" s="749"/>
      <c r="O79" s="749"/>
      <c r="P79" s="749"/>
      <c r="Q79" s="749"/>
      <c r="R79" s="749"/>
      <c r="S79" s="749"/>
      <c r="T79" s="749"/>
    </row>
    <row r="80" spans="1:20">
      <c r="A80" s="792"/>
      <c r="B80" s="1576" t="s">
        <v>475</v>
      </c>
      <c r="C80" s="1576"/>
      <c r="D80" s="1576"/>
      <c r="E80" s="808">
        <v>182.97800000000001</v>
      </c>
      <c r="F80" s="762">
        <v>392.95800000000003</v>
      </c>
      <c r="G80" s="836">
        <v>9.0660000000000007</v>
      </c>
      <c r="H80" s="764">
        <v>585.00199999999995</v>
      </c>
      <c r="I80" s="749"/>
      <c r="J80" s="757"/>
      <c r="K80" s="749"/>
      <c r="L80" s="749"/>
      <c r="M80" s="749"/>
      <c r="N80" s="749"/>
      <c r="O80" s="749"/>
      <c r="P80" s="749"/>
      <c r="Q80" s="749"/>
      <c r="R80" s="749"/>
      <c r="S80" s="749"/>
      <c r="T80" s="749"/>
    </row>
    <row r="81" spans="1:20" ht="15" customHeight="1">
      <c r="A81" s="792"/>
      <c r="B81" s="1535" t="s">
        <v>476</v>
      </c>
      <c r="C81" s="1536"/>
      <c r="D81" s="1605"/>
      <c r="E81" s="808">
        <v>386.29700000000003</v>
      </c>
      <c r="F81" s="762">
        <v>28.663</v>
      </c>
      <c r="G81" s="836">
        <v>19.009</v>
      </c>
      <c r="H81" s="764">
        <v>433.96899999999999</v>
      </c>
      <c r="I81" s="749"/>
      <c r="J81" s="757"/>
      <c r="K81" s="749"/>
      <c r="L81" s="749"/>
      <c r="M81" s="749"/>
      <c r="N81" s="749"/>
      <c r="O81" s="749"/>
      <c r="P81" s="749"/>
      <c r="Q81" s="749"/>
      <c r="R81" s="749"/>
      <c r="S81" s="749"/>
      <c r="T81" s="749"/>
    </row>
    <row r="82" spans="1:20" ht="15" customHeight="1" thickBot="1">
      <c r="A82" s="832"/>
      <c r="B82" s="1535" t="s">
        <v>477</v>
      </c>
      <c r="C82" s="1536"/>
      <c r="D82" s="1605"/>
      <c r="E82" s="812">
        <v>0</v>
      </c>
      <c r="F82" s="781">
        <v>4.5659999999999998</v>
      </c>
      <c r="G82" s="833">
        <v>3.4000000000000002E-2</v>
      </c>
      <c r="H82" s="783">
        <v>4.5999999999999996</v>
      </c>
      <c r="I82" s="749"/>
      <c r="J82" s="757"/>
      <c r="K82" s="749"/>
      <c r="L82" s="749"/>
      <c r="M82" s="749"/>
      <c r="N82" s="749"/>
      <c r="O82" s="749"/>
      <c r="P82" s="749"/>
      <c r="Q82" s="749"/>
      <c r="R82" s="749"/>
      <c r="S82" s="749"/>
      <c r="T82" s="749"/>
    </row>
    <row r="83" spans="1:20" ht="27" customHeight="1" thickBot="1">
      <c r="A83" s="1546" t="s">
        <v>478</v>
      </c>
      <c r="B83" s="1547"/>
      <c r="C83" s="1547"/>
      <c r="D83" s="1548"/>
      <c r="E83" s="806">
        <v>-2307.973</v>
      </c>
      <c r="F83" s="754">
        <v>-530.34500000000003</v>
      </c>
      <c r="G83" s="778">
        <v>-146.11000000000001</v>
      </c>
      <c r="H83" s="756">
        <v>-2984.4279999999999</v>
      </c>
      <c r="I83" s="322"/>
      <c r="J83" s="757"/>
      <c r="K83" s="322"/>
      <c r="L83" s="322"/>
      <c r="M83" s="322"/>
      <c r="N83" s="322"/>
      <c r="O83" s="322"/>
      <c r="P83" s="322"/>
      <c r="Q83" s="322"/>
      <c r="R83" s="322"/>
      <c r="S83" s="322"/>
      <c r="T83" s="322"/>
    </row>
    <row r="84" spans="1:20" ht="15" customHeight="1">
      <c r="A84" s="800"/>
      <c r="B84" s="1549" t="s">
        <v>479</v>
      </c>
      <c r="C84" s="1550"/>
      <c r="D84" s="1550"/>
      <c r="E84" s="807">
        <v>-4362.2470000000003</v>
      </c>
      <c r="F84" s="758">
        <v>-1502.1859999999999</v>
      </c>
      <c r="G84" s="844">
        <v>-295.19299999999998</v>
      </c>
      <c r="H84" s="760">
        <v>-6159.6260000000002</v>
      </c>
      <c r="I84" s="749"/>
      <c r="J84" s="757"/>
      <c r="K84" s="749"/>
      <c r="L84" s="749"/>
      <c r="M84" s="749"/>
      <c r="N84" s="749"/>
      <c r="O84" s="749"/>
      <c r="P84" s="749"/>
      <c r="Q84" s="749"/>
      <c r="R84" s="749"/>
      <c r="S84" s="749"/>
      <c r="T84" s="749"/>
    </row>
    <row r="85" spans="1:20" ht="23.25" customHeight="1">
      <c r="A85" s="798"/>
      <c r="B85" s="761"/>
      <c r="C85" s="1551" t="s">
        <v>480</v>
      </c>
      <c r="D85" s="1535"/>
      <c r="E85" s="808">
        <v>-4347.5780000000004</v>
      </c>
      <c r="F85" s="762">
        <v>-1458.9269999999999</v>
      </c>
      <c r="G85" s="845">
        <v>-294.154</v>
      </c>
      <c r="H85" s="764">
        <v>-6100.6589999999997</v>
      </c>
      <c r="I85" s="749"/>
      <c r="J85" s="757"/>
      <c r="K85" s="749"/>
      <c r="L85" s="749"/>
      <c r="M85" s="749"/>
      <c r="N85" s="749"/>
      <c r="O85" s="749"/>
      <c r="P85" s="749"/>
      <c r="Q85" s="749"/>
      <c r="R85" s="749"/>
      <c r="S85" s="749"/>
      <c r="T85" s="749"/>
    </row>
    <row r="86" spans="1:20" ht="26.25" customHeight="1">
      <c r="A86" s="798"/>
      <c r="B86" s="761"/>
      <c r="C86" s="1551" t="s">
        <v>481</v>
      </c>
      <c r="D86" s="1535"/>
      <c r="E86" s="808">
        <v>-14.669</v>
      </c>
      <c r="F86" s="762">
        <v>-43.259</v>
      </c>
      <c r="G86" s="845">
        <v>-1.0389999999999999</v>
      </c>
      <c r="H86" s="764">
        <v>-58.966999999999999</v>
      </c>
      <c r="I86" s="749"/>
      <c r="J86" s="757"/>
      <c r="K86" s="749"/>
      <c r="L86" s="749"/>
      <c r="M86" s="749"/>
      <c r="N86" s="749"/>
      <c r="O86" s="749"/>
      <c r="P86" s="749"/>
      <c r="Q86" s="749"/>
      <c r="R86" s="749"/>
      <c r="S86" s="749"/>
      <c r="T86" s="749"/>
    </row>
    <row r="87" spans="1:20" ht="25.5" customHeight="1">
      <c r="A87" s="798"/>
      <c r="B87" s="1551" t="s">
        <v>482</v>
      </c>
      <c r="C87" s="1551"/>
      <c r="D87" s="1535"/>
      <c r="E87" s="808">
        <v>2054.2739999999999</v>
      </c>
      <c r="F87" s="762">
        <v>971.84100000000001</v>
      </c>
      <c r="G87" s="845">
        <v>149.083</v>
      </c>
      <c r="H87" s="764">
        <v>3175.1979999999999</v>
      </c>
      <c r="I87" s="749"/>
      <c r="J87" s="757"/>
      <c r="K87" s="749"/>
      <c r="L87" s="749"/>
      <c r="M87" s="749"/>
      <c r="N87" s="749"/>
      <c r="O87" s="749"/>
      <c r="P87" s="749"/>
      <c r="Q87" s="749"/>
      <c r="R87" s="749"/>
      <c r="S87" s="749"/>
      <c r="T87" s="749"/>
    </row>
    <row r="88" spans="1:20" ht="28.5" customHeight="1">
      <c r="A88" s="798"/>
      <c r="B88" s="761"/>
      <c r="C88" s="1551" t="s">
        <v>483</v>
      </c>
      <c r="D88" s="1535"/>
      <c r="E88" s="808">
        <v>2042.693</v>
      </c>
      <c r="F88" s="762">
        <v>941.64700000000005</v>
      </c>
      <c r="G88" s="836">
        <v>148.672</v>
      </c>
      <c r="H88" s="764">
        <v>3133.0120000000002</v>
      </c>
      <c r="I88" s="749"/>
      <c r="J88" s="757"/>
      <c r="K88" s="749"/>
      <c r="L88" s="749"/>
      <c r="M88" s="749"/>
      <c r="N88" s="749"/>
      <c r="O88" s="749"/>
      <c r="P88" s="749"/>
      <c r="Q88" s="749"/>
      <c r="R88" s="749"/>
      <c r="S88" s="749"/>
      <c r="T88" s="749"/>
    </row>
    <row r="89" spans="1:20" ht="25.5" customHeight="1" thickBot="1">
      <c r="A89" s="798"/>
      <c r="B89" s="761"/>
      <c r="C89" s="1551" t="s">
        <v>484</v>
      </c>
      <c r="D89" s="1535"/>
      <c r="E89" s="808">
        <v>11.581</v>
      </c>
      <c r="F89" s="762">
        <v>30.193999999999999</v>
      </c>
      <c r="G89" s="836">
        <v>0.41099999999999998</v>
      </c>
      <c r="H89" s="764">
        <v>42.186</v>
      </c>
      <c r="I89" s="749"/>
      <c r="J89" s="757"/>
      <c r="K89" s="749"/>
      <c r="L89" s="749"/>
      <c r="M89" s="749"/>
      <c r="N89" s="749"/>
      <c r="O89" s="749"/>
      <c r="P89" s="749"/>
      <c r="Q89" s="749"/>
      <c r="R89" s="749"/>
      <c r="S89" s="749"/>
      <c r="T89" s="749"/>
    </row>
    <row r="90" spans="1:20" ht="15" thickBot="1">
      <c r="A90" s="1610" t="s">
        <v>486</v>
      </c>
      <c r="B90" s="1611"/>
      <c r="C90" s="1611"/>
      <c r="D90" s="1612"/>
      <c r="E90" s="806">
        <v>-230.66399999999999</v>
      </c>
      <c r="F90" s="754">
        <v>-101.13800000000001</v>
      </c>
      <c r="G90" s="778">
        <v>-33.43</v>
      </c>
      <c r="H90" s="756">
        <v>-365.23200000000003</v>
      </c>
      <c r="I90" s="322"/>
      <c r="J90" s="757"/>
      <c r="K90" s="322"/>
      <c r="L90" s="322"/>
      <c r="M90" s="322"/>
      <c r="N90" s="322"/>
      <c r="O90" s="322"/>
      <c r="P90" s="322"/>
      <c r="Q90" s="322"/>
      <c r="R90" s="322"/>
      <c r="S90" s="322"/>
      <c r="T90" s="322"/>
    </row>
    <row r="91" spans="1:20" ht="30" customHeight="1">
      <c r="A91" s="803"/>
      <c r="B91" s="1552" t="s">
        <v>487</v>
      </c>
      <c r="C91" s="1552"/>
      <c r="D91" s="1553"/>
      <c r="E91" s="812">
        <v>-230.89500000000001</v>
      </c>
      <c r="F91" s="781">
        <v>-142.721</v>
      </c>
      <c r="G91" s="833">
        <v>-49.29</v>
      </c>
      <c r="H91" s="783">
        <v>-422.90600000000001</v>
      </c>
      <c r="I91" s="749"/>
      <c r="J91" s="757"/>
      <c r="K91" s="749"/>
      <c r="L91" s="749"/>
      <c r="M91" s="749"/>
      <c r="N91" s="749"/>
      <c r="O91" s="749"/>
      <c r="P91" s="749"/>
      <c r="Q91" s="749"/>
      <c r="R91" s="749"/>
      <c r="S91" s="749"/>
      <c r="T91" s="749"/>
    </row>
    <row r="92" spans="1:20" ht="30" customHeight="1" thickBot="1">
      <c r="A92" s="804"/>
      <c r="B92" s="1554" t="s">
        <v>631</v>
      </c>
      <c r="C92" s="1555"/>
      <c r="D92" s="1555"/>
      <c r="E92" s="813">
        <v>0.23100000000000001</v>
      </c>
      <c r="F92" s="784">
        <v>41.582999999999998</v>
      </c>
      <c r="G92" s="846">
        <v>15.86</v>
      </c>
      <c r="H92" s="786">
        <v>57.673999999999999</v>
      </c>
      <c r="I92" s="749"/>
      <c r="J92" s="757"/>
      <c r="K92" s="749"/>
      <c r="L92" s="749"/>
      <c r="M92" s="749"/>
      <c r="N92" s="749"/>
      <c r="O92" s="749"/>
      <c r="P92" s="749"/>
      <c r="Q92" s="749"/>
      <c r="R92" s="749"/>
      <c r="S92" s="749"/>
      <c r="T92" s="749"/>
    </row>
    <row r="93" spans="1:20" ht="15" thickBot="1">
      <c r="A93" s="1544" t="s">
        <v>489</v>
      </c>
      <c r="B93" s="1545"/>
      <c r="C93" s="1545"/>
      <c r="D93" s="1545"/>
      <c r="E93" s="806">
        <v>-1964.595</v>
      </c>
      <c r="F93" s="754">
        <v>-1185.2239999999999</v>
      </c>
      <c r="G93" s="778">
        <v>-285.84899999999999</v>
      </c>
      <c r="H93" s="756">
        <v>-3435.6680000000001</v>
      </c>
      <c r="I93" s="322"/>
      <c r="J93" s="757"/>
      <c r="K93" s="322"/>
      <c r="L93" s="322"/>
      <c r="M93" s="322"/>
      <c r="N93" s="322"/>
      <c r="O93" s="322"/>
      <c r="P93" s="322"/>
      <c r="Q93" s="322"/>
      <c r="R93" s="322"/>
      <c r="S93" s="322"/>
      <c r="T93" s="322"/>
    </row>
    <row r="94" spans="1:20" ht="15" thickBot="1">
      <c r="A94" s="796" t="s">
        <v>490</v>
      </c>
      <c r="B94" s="772"/>
      <c r="C94" s="772"/>
      <c r="D94" s="773"/>
      <c r="E94" s="806">
        <v>-410.541</v>
      </c>
      <c r="F94" s="754">
        <v>-291.70699999999999</v>
      </c>
      <c r="G94" s="778">
        <v>-39.822000000000003</v>
      </c>
      <c r="H94" s="756">
        <v>-742.07</v>
      </c>
      <c r="I94" s="322"/>
      <c r="J94" s="757"/>
      <c r="K94" s="322"/>
      <c r="L94" s="322"/>
      <c r="M94" s="322"/>
      <c r="N94" s="322"/>
      <c r="O94" s="322"/>
      <c r="P94" s="322"/>
      <c r="Q94" s="322"/>
      <c r="R94" s="322"/>
      <c r="S94" s="322"/>
      <c r="T94" s="322"/>
    </row>
    <row r="95" spans="1:20" ht="15" thickBot="1">
      <c r="A95" s="1544" t="s">
        <v>491</v>
      </c>
      <c r="B95" s="1545"/>
      <c r="C95" s="1545"/>
      <c r="D95" s="1545"/>
      <c r="E95" s="806">
        <v>-2461.136</v>
      </c>
      <c r="F95" s="754">
        <v>-1649.7840000000001</v>
      </c>
      <c r="G95" s="847">
        <v>-261.529</v>
      </c>
      <c r="H95" s="756">
        <v>-4372.4489999999996</v>
      </c>
      <c r="I95" s="322"/>
      <c r="J95" s="757"/>
      <c r="K95" s="322"/>
      <c r="L95" s="322"/>
      <c r="M95" s="322"/>
      <c r="N95" s="322"/>
      <c r="O95" s="322"/>
      <c r="P95" s="322"/>
      <c r="Q95" s="322"/>
      <c r="R95" s="322"/>
      <c r="S95" s="322"/>
      <c r="T95" s="322"/>
    </row>
    <row r="96" spans="1:20">
      <c r="A96" s="803"/>
      <c r="B96" s="1531" t="s">
        <v>516</v>
      </c>
      <c r="C96" s="1532"/>
      <c r="D96" s="1532"/>
      <c r="E96" s="807">
        <v>-1342.172</v>
      </c>
      <c r="F96" s="758">
        <v>-1007.303</v>
      </c>
      <c r="G96" s="835">
        <v>-221.749</v>
      </c>
      <c r="H96" s="760">
        <v>-2571.2240000000002</v>
      </c>
      <c r="I96" s="749"/>
      <c r="J96" s="757"/>
      <c r="K96" s="749"/>
      <c r="L96" s="749"/>
      <c r="M96" s="749"/>
      <c r="N96" s="749"/>
      <c r="O96" s="749"/>
      <c r="P96" s="749"/>
      <c r="Q96" s="749"/>
      <c r="R96" s="749"/>
      <c r="S96" s="749"/>
      <c r="T96" s="749"/>
    </row>
    <row r="97" spans="1:23">
      <c r="A97" s="803"/>
      <c r="B97" s="1533" t="s">
        <v>632</v>
      </c>
      <c r="C97" s="1534"/>
      <c r="D97" s="1534"/>
      <c r="E97" s="808">
        <v>-618.50699999999995</v>
      </c>
      <c r="F97" s="762">
        <v>-173.60499999999999</v>
      </c>
      <c r="G97" s="836">
        <v>-26.302</v>
      </c>
      <c r="H97" s="764">
        <v>-818.41399999999999</v>
      </c>
      <c r="I97" s="749"/>
      <c r="J97" s="757"/>
      <c r="K97" s="749"/>
      <c r="L97" s="749"/>
      <c r="M97" s="749"/>
      <c r="N97" s="749"/>
      <c r="O97" s="749"/>
      <c r="P97" s="749"/>
      <c r="Q97" s="749"/>
      <c r="R97" s="749"/>
      <c r="S97" s="749"/>
      <c r="T97" s="749"/>
    </row>
    <row r="98" spans="1:23" ht="15" customHeight="1">
      <c r="A98" s="803"/>
      <c r="B98" s="1535" t="s">
        <v>633</v>
      </c>
      <c r="C98" s="1536"/>
      <c r="D98" s="1536"/>
      <c r="E98" s="808">
        <v>-0.36199999999999999</v>
      </c>
      <c r="F98" s="762">
        <v>-2E-3</v>
      </c>
      <c r="G98" s="836">
        <v>0</v>
      </c>
      <c r="H98" s="764">
        <v>-0.36399999999999999</v>
      </c>
      <c r="I98" s="749"/>
      <c r="J98" s="757"/>
      <c r="K98" s="749"/>
      <c r="L98" s="749"/>
      <c r="M98" s="749"/>
      <c r="N98" s="749"/>
      <c r="O98" s="749"/>
      <c r="P98" s="749"/>
      <c r="Q98" s="749"/>
      <c r="R98" s="749"/>
      <c r="S98" s="749"/>
      <c r="T98" s="749"/>
    </row>
    <row r="99" spans="1:23" ht="15" customHeight="1">
      <c r="A99" s="803"/>
      <c r="B99" s="1535" t="s">
        <v>634</v>
      </c>
      <c r="C99" s="1536"/>
      <c r="D99" s="1536"/>
      <c r="E99" s="808">
        <v>-216.26900000000001</v>
      </c>
      <c r="F99" s="762">
        <v>-87.947000000000003</v>
      </c>
      <c r="G99" s="836">
        <v>-3.1930000000000001</v>
      </c>
      <c r="H99" s="764">
        <v>-307.40899999999999</v>
      </c>
      <c r="I99" s="749"/>
      <c r="J99" s="757"/>
      <c r="K99" s="749"/>
      <c r="L99" s="749"/>
      <c r="M99" s="749"/>
      <c r="N99" s="749"/>
      <c r="O99" s="749"/>
      <c r="P99" s="749"/>
      <c r="Q99" s="749"/>
      <c r="R99" s="749"/>
      <c r="S99" s="749"/>
      <c r="T99" s="749"/>
    </row>
    <row r="100" spans="1:23">
      <c r="A100" s="803"/>
      <c r="B100" s="1533" t="s">
        <v>576</v>
      </c>
      <c r="C100" s="1534"/>
      <c r="D100" s="1534"/>
      <c r="E100" s="808">
        <v>-181.53399999999999</v>
      </c>
      <c r="F100" s="762">
        <v>-59.468000000000004</v>
      </c>
      <c r="G100" s="836">
        <v>0</v>
      </c>
      <c r="H100" s="764">
        <v>-241.00200000000001</v>
      </c>
      <c r="I100" s="749"/>
      <c r="J100" s="757"/>
      <c r="K100" s="749"/>
      <c r="L100" s="749"/>
      <c r="M100" s="749"/>
      <c r="N100" s="749"/>
      <c r="O100" s="749"/>
      <c r="P100" s="749"/>
      <c r="Q100" s="749"/>
      <c r="R100" s="749"/>
      <c r="S100" s="749"/>
      <c r="T100" s="749"/>
    </row>
    <row r="101" spans="1:23">
      <c r="A101" s="803"/>
      <c r="B101" s="1533" t="s">
        <v>497</v>
      </c>
      <c r="C101" s="1534"/>
      <c r="D101" s="1534"/>
      <c r="E101" s="808">
        <v>-101.18300000000001</v>
      </c>
      <c r="F101" s="762">
        <v>-300.40300000000002</v>
      </c>
      <c r="G101" s="836">
        <v>-10.16</v>
      </c>
      <c r="H101" s="764">
        <v>-411.74599999999998</v>
      </c>
      <c r="I101" s="749"/>
      <c r="J101" s="757"/>
      <c r="K101" s="749"/>
      <c r="L101" s="749"/>
      <c r="M101" s="749"/>
      <c r="N101" s="749"/>
      <c r="O101" s="749"/>
      <c r="P101" s="749"/>
      <c r="Q101" s="749"/>
      <c r="R101" s="749"/>
      <c r="S101" s="749"/>
      <c r="T101" s="749"/>
    </row>
    <row r="102" spans="1:23" ht="15" thickBot="1">
      <c r="A102" s="805"/>
      <c r="B102" s="1538" t="s">
        <v>498</v>
      </c>
      <c r="C102" s="1539"/>
      <c r="D102" s="1539"/>
      <c r="E102" s="813">
        <v>-1.109</v>
      </c>
      <c r="F102" s="784">
        <v>-21.056000000000001</v>
      </c>
      <c r="G102" s="846">
        <v>-0.125</v>
      </c>
      <c r="H102" s="786">
        <v>-22.29</v>
      </c>
      <c r="I102" s="749"/>
      <c r="J102" s="757"/>
      <c r="K102" s="749"/>
      <c r="L102" s="749"/>
      <c r="M102" s="749"/>
      <c r="N102" s="749"/>
      <c r="O102" s="749"/>
      <c r="P102" s="749"/>
      <c r="Q102" s="749"/>
      <c r="R102" s="749"/>
      <c r="S102" s="749"/>
      <c r="T102" s="749"/>
    </row>
    <row r="103" spans="1:23" s="400" customFormat="1" ht="15" thickBot="1">
      <c r="A103" s="1529" t="s">
        <v>577</v>
      </c>
      <c r="B103" s="1327"/>
      <c r="C103" s="1327"/>
      <c r="D103" s="1530"/>
      <c r="E103" s="438">
        <v>4085.496999999998</v>
      </c>
      <c r="F103" s="438">
        <v>886.35000000000036</v>
      </c>
      <c r="G103" s="451">
        <v>10.17900000000003</v>
      </c>
      <c r="H103" s="440">
        <v>4982.0260000000007</v>
      </c>
      <c r="I103" s="716"/>
      <c r="J103" s="757"/>
      <c r="K103" s="399"/>
      <c r="L103" s="399"/>
      <c r="M103" s="399"/>
      <c r="N103" s="399"/>
      <c r="O103" s="399"/>
      <c r="P103" s="399"/>
      <c r="Q103" s="399"/>
      <c r="R103" s="399"/>
      <c r="S103" s="399"/>
      <c r="T103" s="399"/>
      <c r="U103" s="399"/>
      <c r="V103" s="399"/>
      <c r="W103" s="399"/>
    </row>
    <row r="104" spans="1:23" s="371" customFormat="1" ht="15" thickBot="1">
      <c r="A104" s="1520" t="s">
        <v>518</v>
      </c>
      <c r="B104" s="1521"/>
      <c r="C104" s="1521"/>
      <c r="D104" s="1522"/>
      <c r="E104" s="445">
        <v>0</v>
      </c>
      <c r="F104" s="445">
        <v>-8.4190000000000005</v>
      </c>
      <c r="G104" s="848">
        <v>0</v>
      </c>
      <c r="H104" s="440">
        <v>-8.4190000000000005</v>
      </c>
      <c r="I104" s="370"/>
      <c r="J104" s="757"/>
      <c r="K104" s="370"/>
      <c r="L104" s="370"/>
      <c r="M104" s="370"/>
      <c r="N104" s="370"/>
      <c r="O104" s="370"/>
      <c r="P104" s="370"/>
      <c r="Q104" s="370"/>
      <c r="R104" s="370"/>
      <c r="S104" s="370"/>
      <c r="T104" s="370"/>
      <c r="U104" s="370"/>
      <c r="V104" s="370"/>
      <c r="W104" s="370"/>
    </row>
    <row r="105" spans="1:23" s="371" customFormat="1" ht="15" thickBot="1">
      <c r="A105" s="1523" t="s">
        <v>578</v>
      </c>
      <c r="B105" s="1524"/>
      <c r="C105" s="1524"/>
      <c r="D105" s="1525"/>
      <c r="E105" s="424">
        <v>4085.4969999999998</v>
      </c>
      <c r="F105" s="424">
        <v>877.93100000000004</v>
      </c>
      <c r="G105" s="849">
        <v>10.179</v>
      </c>
      <c r="H105" s="426">
        <v>4973.607</v>
      </c>
      <c r="I105" s="370"/>
      <c r="J105" s="757"/>
      <c r="K105" s="370"/>
      <c r="L105" s="370"/>
      <c r="M105" s="370"/>
      <c r="N105" s="370"/>
      <c r="O105" s="370"/>
      <c r="P105" s="370"/>
      <c r="Q105" s="370"/>
      <c r="R105" s="370"/>
      <c r="S105" s="370"/>
      <c r="T105" s="370"/>
      <c r="U105" s="370"/>
      <c r="V105" s="370"/>
      <c r="W105" s="370"/>
    </row>
    <row r="106" spans="1:23">
      <c r="A106" s="749"/>
      <c r="B106" s="749"/>
      <c r="C106" s="749"/>
      <c r="D106" s="749"/>
      <c r="E106" s="749"/>
      <c r="F106" s="749"/>
      <c r="G106" s="749"/>
      <c r="H106" s="749"/>
      <c r="I106" s="749"/>
      <c r="J106" s="749"/>
      <c r="K106" s="749"/>
      <c r="L106" s="749"/>
      <c r="M106" s="749"/>
      <c r="N106" s="749"/>
      <c r="O106" s="749"/>
      <c r="P106" s="749"/>
      <c r="Q106" s="749"/>
      <c r="R106" s="749"/>
      <c r="S106" s="749"/>
      <c r="T106" s="749"/>
    </row>
    <row r="107" spans="1:23">
      <c r="A107" s="749"/>
      <c r="B107" s="749"/>
      <c r="C107" s="749"/>
      <c r="D107" s="749"/>
      <c r="E107" s="834"/>
      <c r="F107" s="834"/>
      <c r="G107" s="834"/>
      <c r="H107" s="834"/>
      <c r="I107" s="749"/>
      <c r="J107" s="749"/>
      <c r="K107" s="749"/>
      <c r="L107" s="749"/>
      <c r="M107" s="749"/>
      <c r="N107" s="749"/>
      <c r="O107" s="749"/>
      <c r="P107" s="749"/>
      <c r="Q107" s="749"/>
      <c r="R107" s="749"/>
      <c r="S107" s="749"/>
      <c r="T107" s="749"/>
    </row>
    <row r="108" spans="1:23">
      <c r="E108" s="757"/>
      <c r="F108" s="757"/>
      <c r="G108" s="757"/>
      <c r="H108" s="757"/>
    </row>
    <row r="109" spans="1:23">
      <c r="E109" s="757"/>
      <c r="F109" s="757"/>
      <c r="G109" s="757"/>
      <c r="H109" s="757"/>
    </row>
  </sheetData>
  <mergeCells count="100">
    <mergeCell ref="B102:D102"/>
    <mergeCell ref="A103:D103"/>
    <mergeCell ref="A104:D104"/>
    <mergeCell ref="A105:D105"/>
    <mergeCell ref="B96:D96"/>
    <mergeCell ref="B97:D97"/>
    <mergeCell ref="B98:D98"/>
    <mergeCell ref="B99:D99"/>
    <mergeCell ref="B100:D100"/>
    <mergeCell ref="C86:D86"/>
    <mergeCell ref="B87:D87"/>
    <mergeCell ref="C88:D88"/>
    <mergeCell ref="B101:D101"/>
    <mergeCell ref="C89:D89"/>
    <mergeCell ref="A90:D90"/>
    <mergeCell ref="B91:D91"/>
    <mergeCell ref="B92:D92"/>
    <mergeCell ref="A93:D93"/>
    <mergeCell ref="A95:D95"/>
    <mergeCell ref="C85:D85"/>
    <mergeCell ref="B68:D68"/>
    <mergeCell ref="C69:D69"/>
    <mergeCell ref="A70:D70"/>
    <mergeCell ref="B71:D71"/>
    <mergeCell ref="B72:D72"/>
    <mergeCell ref="B73:D73"/>
    <mergeCell ref="A74:D74"/>
    <mergeCell ref="B75:D75"/>
    <mergeCell ref="B76:D76"/>
    <mergeCell ref="B77:D77"/>
    <mergeCell ref="B78:D78"/>
    <mergeCell ref="B79:D79"/>
    <mergeCell ref="B80:D80"/>
    <mergeCell ref="B81:D81"/>
    <mergeCell ref="B62:D62"/>
    <mergeCell ref="C63:D63"/>
    <mergeCell ref="B82:D82"/>
    <mergeCell ref="A83:D83"/>
    <mergeCell ref="B84:D84"/>
    <mergeCell ref="C64:D64"/>
    <mergeCell ref="B65:D65"/>
    <mergeCell ref="B66:D66"/>
    <mergeCell ref="A67:D67"/>
    <mergeCell ref="C61:D61"/>
    <mergeCell ref="B48:D48"/>
    <mergeCell ref="B31:D31"/>
    <mergeCell ref="C32:D32"/>
    <mergeCell ref="C33:D33"/>
    <mergeCell ref="B34:D34"/>
    <mergeCell ref="C35:D35"/>
    <mergeCell ref="C36:D36"/>
    <mergeCell ref="B37:D37"/>
    <mergeCell ref="B38:D38"/>
    <mergeCell ref="C39:D39"/>
    <mergeCell ref="C40:D40"/>
    <mergeCell ref="C41:D41"/>
    <mergeCell ref="C42:D42"/>
    <mergeCell ref="C43:D43"/>
    <mergeCell ref="A54:D54"/>
    <mergeCell ref="B45:D45"/>
    <mergeCell ref="C46:D46"/>
    <mergeCell ref="C60:D60"/>
    <mergeCell ref="B56:D56"/>
    <mergeCell ref="B57:D57"/>
    <mergeCell ref="A58:D58"/>
    <mergeCell ref="B59:D59"/>
    <mergeCell ref="C49:D49"/>
    <mergeCell ref="C50:D50"/>
    <mergeCell ref="C51:D51"/>
    <mergeCell ref="C52:D52"/>
    <mergeCell ref="C53:D53"/>
    <mergeCell ref="C47:D47"/>
    <mergeCell ref="C28:D28"/>
    <mergeCell ref="B29:D29"/>
    <mergeCell ref="A30:D30"/>
    <mergeCell ref="C44:D44"/>
    <mergeCell ref="C23:D23"/>
    <mergeCell ref="B24:D24"/>
    <mergeCell ref="C25:D25"/>
    <mergeCell ref="C26:D26"/>
    <mergeCell ref="C27:D27"/>
    <mergeCell ref="C8:D8"/>
    <mergeCell ref="C9:D9"/>
    <mergeCell ref="B10:D10"/>
    <mergeCell ref="C11:D11"/>
    <mergeCell ref="C18:D18"/>
    <mergeCell ref="C19:D19"/>
    <mergeCell ref="C20:D20"/>
    <mergeCell ref="B21:D21"/>
    <mergeCell ref="C22:D22"/>
    <mergeCell ref="C12:D12"/>
    <mergeCell ref="B14:D14"/>
    <mergeCell ref="B15:D15"/>
    <mergeCell ref="C16:D16"/>
    <mergeCell ref="C17:D17"/>
    <mergeCell ref="G3:H3"/>
    <mergeCell ref="A4:D5"/>
    <mergeCell ref="E4:H4"/>
    <mergeCell ref="A6:D6"/>
    <mergeCell ref="B7:D7"/>
  </mergeCells>
  <pageMargins left="0.25" right="0.25" top="0.75" bottom="0.75" header="0.3" footer="0.3"/>
  <pageSetup paperSize="9" scale="78" fitToHeight="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08"/>
  <sheetViews>
    <sheetView topLeftCell="A94" zoomScaleNormal="100" workbookViewId="0">
      <selection activeCell="A107" sqref="A107:XFD107"/>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665</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15217.156000000001</v>
      </c>
      <c r="F6" s="754">
        <v>4108.1729999999998</v>
      </c>
      <c r="G6" s="778">
        <v>843.899</v>
      </c>
      <c r="H6" s="756">
        <v>20169.227999999999</v>
      </c>
      <c r="J6" s="757"/>
    </row>
    <row r="7" spans="1:10">
      <c r="A7" s="792"/>
      <c r="B7" s="1579" t="s">
        <v>582</v>
      </c>
      <c r="C7" s="1601"/>
      <c r="D7" s="1601"/>
      <c r="E7" s="807">
        <v>5839.3779999999997</v>
      </c>
      <c r="F7" s="758">
        <v>1952.558</v>
      </c>
      <c r="G7" s="835">
        <v>327.56</v>
      </c>
      <c r="H7" s="760">
        <v>8119.4960000000001</v>
      </c>
      <c r="J7" s="757"/>
    </row>
    <row r="8" spans="1:10">
      <c r="A8" s="792"/>
      <c r="B8" s="850"/>
      <c r="C8" s="1576" t="s">
        <v>583</v>
      </c>
      <c r="D8" s="1533"/>
      <c r="E8" s="808">
        <v>5786.4530000000004</v>
      </c>
      <c r="F8" s="762">
        <v>1926.164</v>
      </c>
      <c r="G8" s="836">
        <v>327.56</v>
      </c>
      <c r="H8" s="764">
        <v>8040.1769999999997</v>
      </c>
      <c r="J8" s="757"/>
    </row>
    <row r="9" spans="1:10">
      <c r="A9" s="792"/>
      <c r="B9" s="850"/>
      <c r="C9" s="1576" t="s">
        <v>584</v>
      </c>
      <c r="D9" s="1533"/>
      <c r="E9" s="808">
        <v>52.924999999999997</v>
      </c>
      <c r="F9" s="762">
        <v>26.393999999999998</v>
      </c>
      <c r="G9" s="836">
        <v>0</v>
      </c>
      <c r="H9" s="764">
        <v>79.319000000000003</v>
      </c>
      <c r="J9" s="757"/>
    </row>
    <row r="10" spans="1:10">
      <c r="A10" s="792"/>
      <c r="B10" s="1576" t="s">
        <v>585</v>
      </c>
      <c r="C10" s="1576"/>
      <c r="D10" s="1533"/>
      <c r="E10" s="808">
        <v>843.28899999999999</v>
      </c>
      <c r="F10" s="762">
        <v>269.024</v>
      </c>
      <c r="G10" s="836">
        <v>43.753999999999998</v>
      </c>
      <c r="H10" s="764">
        <v>1156.067</v>
      </c>
      <c r="J10" s="757"/>
    </row>
    <row r="11" spans="1:10">
      <c r="A11" s="792"/>
      <c r="B11" s="850"/>
      <c r="C11" s="1533" t="s">
        <v>586</v>
      </c>
      <c r="D11" s="1534"/>
      <c r="E11" s="808">
        <v>803.851</v>
      </c>
      <c r="F11" s="762">
        <v>261.72300000000001</v>
      </c>
      <c r="G11" s="836">
        <v>43.753999999999998</v>
      </c>
      <c r="H11" s="764">
        <v>1109.328</v>
      </c>
      <c r="J11" s="757"/>
    </row>
    <row r="12" spans="1:10">
      <c r="A12" s="792"/>
      <c r="B12" s="850"/>
      <c r="C12" s="1533" t="s">
        <v>587</v>
      </c>
      <c r="D12" s="1534"/>
      <c r="E12" s="808">
        <v>33.158000000000001</v>
      </c>
      <c r="F12" s="762">
        <v>7.3010000000000002</v>
      </c>
      <c r="G12" s="836">
        <v>0</v>
      </c>
      <c r="H12" s="764">
        <v>40.459000000000003</v>
      </c>
      <c r="J12" s="757"/>
    </row>
    <row r="13" spans="1:10">
      <c r="A13" s="792"/>
      <c r="B13" s="850"/>
      <c r="C13" s="851" t="s">
        <v>659</v>
      </c>
      <c r="D13" s="852"/>
      <c r="E13" s="808">
        <v>6.28</v>
      </c>
      <c r="F13" s="762">
        <v>0</v>
      </c>
      <c r="G13" s="836">
        <v>0</v>
      </c>
      <c r="H13" s="764">
        <v>6.28</v>
      </c>
      <c r="J13" s="757"/>
    </row>
    <row r="14" spans="1:10" ht="30" customHeight="1">
      <c r="A14" s="793"/>
      <c r="B14" s="1551" t="s">
        <v>588</v>
      </c>
      <c r="C14" s="1551"/>
      <c r="D14" s="1535"/>
      <c r="E14" s="808">
        <v>6.1130000000000004</v>
      </c>
      <c r="F14" s="762">
        <v>0.51900000000000002</v>
      </c>
      <c r="G14" s="836">
        <v>1.353</v>
      </c>
      <c r="H14" s="764">
        <v>7.9850000000000003</v>
      </c>
      <c r="J14" s="757"/>
    </row>
    <row r="15" spans="1:10">
      <c r="A15" s="792"/>
      <c r="B15" s="1576" t="s">
        <v>589</v>
      </c>
      <c r="C15" s="1576"/>
      <c r="D15" s="1533"/>
      <c r="E15" s="808">
        <v>975.80600000000004</v>
      </c>
      <c r="F15" s="762">
        <v>349.62900000000002</v>
      </c>
      <c r="G15" s="836">
        <v>41.697000000000003</v>
      </c>
      <c r="H15" s="764">
        <v>1367.1320000000001</v>
      </c>
      <c r="J15" s="757"/>
    </row>
    <row r="16" spans="1:10">
      <c r="A16" s="792"/>
      <c r="B16" s="850"/>
      <c r="C16" s="1533" t="s">
        <v>590</v>
      </c>
      <c r="D16" s="1534"/>
      <c r="E16" s="808">
        <v>681.37800000000004</v>
      </c>
      <c r="F16" s="762">
        <v>165.71</v>
      </c>
      <c r="G16" s="836">
        <v>39.655000000000001</v>
      </c>
      <c r="H16" s="764">
        <v>886.74300000000005</v>
      </c>
      <c r="J16" s="757"/>
    </row>
    <row r="17" spans="1:10">
      <c r="A17" s="792"/>
      <c r="B17" s="850"/>
      <c r="C17" s="1533" t="s">
        <v>591</v>
      </c>
      <c r="D17" s="1534"/>
      <c r="E17" s="808">
        <v>287.24</v>
      </c>
      <c r="F17" s="762">
        <v>163.64699999999999</v>
      </c>
      <c r="G17" s="836">
        <v>0.92900000000000005</v>
      </c>
      <c r="H17" s="764">
        <v>451.81599999999997</v>
      </c>
      <c r="J17" s="757"/>
    </row>
    <row r="18" spans="1:10">
      <c r="A18" s="792"/>
      <c r="B18" s="850"/>
      <c r="C18" s="1533" t="s">
        <v>592</v>
      </c>
      <c r="D18" s="1534"/>
      <c r="E18" s="808">
        <v>5.37</v>
      </c>
      <c r="F18" s="762">
        <v>0</v>
      </c>
      <c r="G18" s="836">
        <v>0</v>
      </c>
      <c r="H18" s="764">
        <v>5.37</v>
      </c>
      <c r="J18" s="757"/>
    </row>
    <row r="19" spans="1:10">
      <c r="A19" s="792"/>
      <c r="B19" s="850"/>
      <c r="C19" s="1533" t="s">
        <v>593</v>
      </c>
      <c r="D19" s="1534"/>
      <c r="E19" s="808">
        <v>0.48299999999999998</v>
      </c>
      <c r="F19" s="762">
        <v>0.24299999999999999</v>
      </c>
      <c r="G19" s="836">
        <v>0</v>
      </c>
      <c r="H19" s="764">
        <v>0.72599999999999998</v>
      </c>
      <c r="J19" s="757"/>
    </row>
    <row r="20" spans="1:10" ht="14.25" customHeight="1">
      <c r="A20" s="792"/>
      <c r="B20" s="765"/>
      <c r="C20" s="1560" t="s">
        <v>595</v>
      </c>
      <c r="D20" s="1561"/>
      <c r="E20" s="808">
        <v>1.335</v>
      </c>
      <c r="F20" s="762">
        <v>20.029</v>
      </c>
      <c r="G20" s="836">
        <v>1.113</v>
      </c>
      <c r="H20" s="764">
        <v>22.477</v>
      </c>
      <c r="J20" s="757"/>
    </row>
    <row r="21" spans="1:10">
      <c r="A21" s="792"/>
      <c r="B21" s="1533" t="s">
        <v>596</v>
      </c>
      <c r="C21" s="1534"/>
      <c r="D21" s="1534"/>
      <c r="E21" s="808">
        <v>6966.4669999999996</v>
      </c>
      <c r="F21" s="762">
        <v>1437.3119999999999</v>
      </c>
      <c r="G21" s="836">
        <v>329.42599999999999</v>
      </c>
      <c r="H21" s="764">
        <v>8733.2049999999999</v>
      </c>
      <c r="J21" s="757"/>
    </row>
    <row r="22" spans="1:10" ht="15" customHeight="1">
      <c r="A22" s="792"/>
      <c r="B22" s="850"/>
      <c r="C22" s="1590" t="s">
        <v>597</v>
      </c>
      <c r="D22" s="1591"/>
      <c r="E22" s="808">
        <v>17.265999999999998</v>
      </c>
      <c r="F22" s="762">
        <v>166.67500000000001</v>
      </c>
      <c r="G22" s="836">
        <v>3.51</v>
      </c>
      <c r="H22" s="764">
        <v>187.45099999999999</v>
      </c>
      <c r="J22" s="757"/>
    </row>
    <row r="23" spans="1:10">
      <c r="A23" s="792"/>
      <c r="B23" s="850"/>
      <c r="C23" s="1533" t="s">
        <v>598</v>
      </c>
      <c r="D23" s="1534"/>
      <c r="E23" s="808">
        <v>6949.201</v>
      </c>
      <c r="F23" s="762">
        <v>1270.6369999999999</v>
      </c>
      <c r="G23" s="836">
        <v>325.916</v>
      </c>
      <c r="H23" s="764">
        <v>8545.7540000000008</v>
      </c>
      <c r="J23" s="757"/>
    </row>
    <row r="24" spans="1:10">
      <c r="A24" s="792"/>
      <c r="B24" s="1533" t="s">
        <v>599</v>
      </c>
      <c r="C24" s="1534"/>
      <c r="D24" s="1534"/>
      <c r="E24" s="809">
        <v>81.968999999999994</v>
      </c>
      <c r="F24" s="766">
        <v>28.672999999999998</v>
      </c>
      <c r="G24" s="837">
        <v>0.06</v>
      </c>
      <c r="H24" s="764">
        <v>110.702</v>
      </c>
      <c r="J24" s="757"/>
    </row>
    <row r="25" spans="1:10" ht="15" customHeight="1">
      <c r="A25" s="792"/>
      <c r="B25" s="850"/>
      <c r="C25" s="1592" t="s">
        <v>600</v>
      </c>
      <c r="D25" s="1590"/>
      <c r="E25" s="808">
        <v>15.265000000000001</v>
      </c>
      <c r="F25" s="762">
        <v>22.931000000000001</v>
      </c>
      <c r="G25" s="836">
        <v>0</v>
      </c>
      <c r="H25" s="764">
        <v>38.195999999999998</v>
      </c>
      <c r="J25" s="757"/>
    </row>
    <row r="26" spans="1:10" ht="15" customHeight="1">
      <c r="A26" s="792"/>
      <c r="B26" s="850"/>
      <c r="C26" s="1592" t="s">
        <v>663</v>
      </c>
      <c r="D26" s="1590"/>
      <c r="E26" s="808">
        <v>0</v>
      </c>
      <c r="F26" s="762">
        <v>3.5169999999999999</v>
      </c>
      <c r="G26" s="836">
        <v>0</v>
      </c>
      <c r="H26" s="764">
        <v>3.5169999999999999</v>
      </c>
      <c r="J26" s="757"/>
    </row>
    <row r="27" spans="1:10" ht="15" customHeight="1">
      <c r="A27" s="792"/>
      <c r="B27" s="850"/>
      <c r="C27" s="1551" t="s">
        <v>601</v>
      </c>
      <c r="D27" s="1535"/>
      <c r="E27" s="808">
        <v>65.468000000000004</v>
      </c>
      <c r="F27" s="762">
        <v>2.1419999999999999</v>
      </c>
      <c r="G27" s="836">
        <v>0.06</v>
      </c>
      <c r="H27" s="764">
        <v>67.67</v>
      </c>
      <c r="J27" s="757"/>
    </row>
    <row r="28" spans="1:10" ht="15" customHeight="1">
      <c r="A28" s="802"/>
      <c r="B28" s="853"/>
      <c r="C28" s="1551" t="s">
        <v>535</v>
      </c>
      <c r="D28" s="1535"/>
      <c r="E28" s="810">
        <v>1.236</v>
      </c>
      <c r="F28" s="768">
        <v>8.3000000000000004E-2</v>
      </c>
      <c r="G28" s="838">
        <v>0</v>
      </c>
      <c r="H28" s="770">
        <v>1.319</v>
      </c>
      <c r="J28" s="757"/>
    </row>
    <row r="29" spans="1:10" ht="25.5" customHeight="1" thickBot="1">
      <c r="A29" s="794"/>
      <c r="B29" s="1583" t="s">
        <v>602</v>
      </c>
      <c r="C29" s="1584"/>
      <c r="D29" s="1584"/>
      <c r="E29" s="810">
        <v>504.13400000000001</v>
      </c>
      <c r="F29" s="768">
        <v>70.457999999999998</v>
      </c>
      <c r="G29" s="838">
        <v>100.04900000000001</v>
      </c>
      <c r="H29" s="770">
        <v>674.64099999999996</v>
      </c>
      <c r="J29" s="757"/>
    </row>
    <row r="30" spans="1:10" ht="15" thickBot="1">
      <c r="A30" s="1585" t="s">
        <v>508</v>
      </c>
      <c r="B30" s="1586"/>
      <c r="C30" s="1586"/>
      <c r="D30" s="1587"/>
      <c r="E30" s="806">
        <v>-3348.9639999999999</v>
      </c>
      <c r="F30" s="754">
        <v>-1243.018</v>
      </c>
      <c r="G30" s="778">
        <v>-187.97300000000001</v>
      </c>
      <c r="H30" s="756">
        <v>-4779.9549999999999</v>
      </c>
      <c r="J30" s="757"/>
    </row>
    <row r="31" spans="1:10">
      <c r="A31" s="795"/>
      <c r="B31" s="1578" t="s">
        <v>603</v>
      </c>
      <c r="C31" s="1578"/>
      <c r="D31" s="1579"/>
      <c r="E31" s="807">
        <v>-361.08600000000001</v>
      </c>
      <c r="F31" s="758">
        <v>-132.42500000000001</v>
      </c>
      <c r="G31" s="835">
        <v>-21.324000000000002</v>
      </c>
      <c r="H31" s="760">
        <v>-514.83500000000004</v>
      </c>
      <c r="J31" s="757"/>
    </row>
    <row r="32" spans="1:10">
      <c r="A32" s="792"/>
      <c r="B32" s="850"/>
      <c r="C32" s="1576" t="s">
        <v>604</v>
      </c>
      <c r="D32" s="1533"/>
      <c r="E32" s="808">
        <v>-355.94900000000001</v>
      </c>
      <c r="F32" s="762">
        <v>-114.358</v>
      </c>
      <c r="G32" s="836">
        <v>-20.664999999999999</v>
      </c>
      <c r="H32" s="764">
        <v>-490.97199999999998</v>
      </c>
      <c r="J32" s="757"/>
    </row>
    <row r="33" spans="1:20">
      <c r="A33" s="792"/>
      <c r="B33" s="850"/>
      <c r="C33" s="1576" t="s">
        <v>605</v>
      </c>
      <c r="D33" s="1533"/>
      <c r="E33" s="808">
        <v>-5.1369999999999996</v>
      </c>
      <c r="F33" s="762">
        <v>-18.067</v>
      </c>
      <c r="G33" s="836">
        <v>-0.65900000000000003</v>
      </c>
      <c r="H33" s="764">
        <v>-23.863</v>
      </c>
      <c r="J33" s="757"/>
    </row>
    <row r="34" spans="1:20">
      <c r="A34" s="792"/>
      <c r="B34" s="1576" t="s">
        <v>606</v>
      </c>
      <c r="C34" s="1576"/>
      <c r="D34" s="1533"/>
      <c r="E34" s="808">
        <v>-18.067</v>
      </c>
      <c r="F34" s="762">
        <v>-8.4830000000000005</v>
      </c>
      <c r="G34" s="836">
        <v>-0.13800000000000001</v>
      </c>
      <c r="H34" s="822">
        <v>-26.687999999999999</v>
      </c>
      <c r="J34" s="757"/>
    </row>
    <row r="35" spans="1:20">
      <c r="A35" s="792"/>
      <c r="B35" s="850"/>
      <c r="C35" s="1533" t="s">
        <v>648</v>
      </c>
      <c r="D35" s="1534"/>
      <c r="E35" s="808">
        <v>-18.050999999999998</v>
      </c>
      <c r="F35" s="762">
        <v>-8.4740000000000002</v>
      </c>
      <c r="G35" s="836">
        <v>-0.13800000000000001</v>
      </c>
      <c r="H35" s="822">
        <v>-26.663</v>
      </c>
      <c r="J35" s="757"/>
    </row>
    <row r="36" spans="1:20">
      <c r="A36" s="792"/>
      <c r="B36" s="850"/>
      <c r="C36" s="1533" t="s">
        <v>649</v>
      </c>
      <c r="D36" s="1534"/>
      <c r="E36" s="809">
        <v>-1.6E-2</v>
      </c>
      <c r="F36" s="766">
        <v>-8.9999999999999993E-3</v>
      </c>
      <c r="G36" s="837">
        <v>0</v>
      </c>
      <c r="H36" s="822">
        <v>-2.5000000000000001E-2</v>
      </c>
      <c r="J36" s="757"/>
    </row>
    <row r="37" spans="1:20" ht="30" customHeight="1">
      <c r="A37" s="793"/>
      <c r="B37" s="1551" t="s">
        <v>652</v>
      </c>
      <c r="C37" s="1551"/>
      <c r="D37" s="1535"/>
      <c r="E37" s="809">
        <v>-49.475999999999999</v>
      </c>
      <c r="F37" s="766">
        <v>-2.1150000000000002</v>
      </c>
      <c r="G37" s="837">
        <v>-2.0089999999999999</v>
      </c>
      <c r="H37" s="822">
        <v>-53.6</v>
      </c>
      <c r="J37" s="757"/>
    </row>
    <row r="38" spans="1:20">
      <c r="A38" s="792"/>
      <c r="B38" s="1576" t="s">
        <v>609</v>
      </c>
      <c r="C38" s="1576"/>
      <c r="D38" s="1533"/>
      <c r="E38" s="809">
        <v>-532.34699999999998</v>
      </c>
      <c r="F38" s="766">
        <v>-184.82400000000001</v>
      </c>
      <c r="G38" s="837">
        <v>-63.344999999999999</v>
      </c>
      <c r="H38" s="822">
        <v>-780.51599999999996</v>
      </c>
      <c r="J38" s="757"/>
    </row>
    <row r="39" spans="1:20">
      <c r="A39" s="792"/>
      <c r="B39" s="850"/>
      <c r="C39" s="1533" t="s">
        <v>610</v>
      </c>
      <c r="D39" s="1534"/>
      <c r="E39" s="809">
        <v>-1.976</v>
      </c>
      <c r="F39" s="766">
        <v>-0.34799999999999998</v>
      </c>
      <c r="G39" s="837">
        <v>-9.2999999999999999E-2</v>
      </c>
      <c r="H39" s="822">
        <v>-2.4169999999999998</v>
      </c>
      <c r="J39" s="757"/>
    </row>
    <row r="40" spans="1:20">
      <c r="A40" s="792"/>
      <c r="B40" s="850"/>
      <c r="C40" s="1533" t="s">
        <v>611</v>
      </c>
      <c r="D40" s="1534"/>
      <c r="E40" s="820">
        <v>-388.72</v>
      </c>
      <c r="F40" s="821">
        <v>-53.747999999999998</v>
      </c>
      <c r="G40" s="839">
        <v>-6.8739999999999997</v>
      </c>
      <c r="H40" s="822">
        <v>-449.34199999999998</v>
      </c>
      <c r="J40" s="757"/>
    </row>
    <row r="41" spans="1:20">
      <c r="A41" s="792"/>
      <c r="B41" s="850"/>
      <c r="C41" s="1533" t="s">
        <v>612</v>
      </c>
      <c r="D41" s="1534"/>
      <c r="E41" s="809">
        <v>-0.78900000000000003</v>
      </c>
      <c r="F41" s="766">
        <v>-0.22</v>
      </c>
      <c r="G41" s="837">
        <v>-1.4E-2</v>
      </c>
      <c r="H41" s="822">
        <v>-1.0229999999999999</v>
      </c>
      <c r="J41" s="757"/>
    </row>
    <row r="42" spans="1:20">
      <c r="A42" s="792"/>
      <c r="B42" s="850"/>
      <c r="C42" s="1533" t="s">
        <v>613</v>
      </c>
      <c r="D42" s="1534"/>
      <c r="E42" s="809">
        <v>-73.424999999999997</v>
      </c>
      <c r="F42" s="766">
        <v>-42.753999999999998</v>
      </c>
      <c r="G42" s="837">
        <v>-9.1050000000000004</v>
      </c>
      <c r="H42" s="822">
        <v>-125.28400000000001</v>
      </c>
      <c r="J42" s="757"/>
    </row>
    <row r="43" spans="1:20">
      <c r="A43" s="792"/>
      <c r="B43" s="850"/>
      <c r="C43" s="1533" t="s">
        <v>614</v>
      </c>
      <c r="D43" s="1534"/>
      <c r="E43" s="809">
        <v>-61.408999999999999</v>
      </c>
      <c r="F43" s="766">
        <v>-37.045000000000002</v>
      </c>
      <c r="G43" s="837">
        <v>-18.167000000000002</v>
      </c>
      <c r="H43" s="822">
        <v>-116.621</v>
      </c>
      <c r="J43" s="757"/>
    </row>
    <row r="44" spans="1:20" ht="14.25" customHeight="1">
      <c r="A44" s="792"/>
      <c r="B44" s="850"/>
      <c r="C44" s="1533" t="s">
        <v>615</v>
      </c>
      <c r="D44" s="1534"/>
      <c r="E44" s="809">
        <v>-6.0279999999999996</v>
      </c>
      <c r="F44" s="766">
        <v>-50.709000000000003</v>
      </c>
      <c r="G44" s="837">
        <v>-29.091999999999999</v>
      </c>
      <c r="H44" s="822">
        <v>-85.828999999999994</v>
      </c>
      <c r="J44" s="757"/>
    </row>
    <row r="45" spans="1:20">
      <c r="A45" s="792"/>
      <c r="B45" s="1576" t="s">
        <v>442</v>
      </c>
      <c r="C45" s="1576"/>
      <c r="D45" s="1533"/>
      <c r="E45" s="809">
        <v>-1999.7739999999999</v>
      </c>
      <c r="F45" s="766">
        <v>-610.36900000000003</v>
      </c>
      <c r="G45" s="837">
        <v>-91.143000000000001</v>
      </c>
      <c r="H45" s="822">
        <v>-2701.2860000000001</v>
      </c>
      <c r="J45" s="757"/>
    </row>
    <row r="46" spans="1:20">
      <c r="A46" s="792"/>
      <c r="B46" s="850"/>
      <c r="C46" s="1580" t="s">
        <v>616</v>
      </c>
      <c r="D46" s="1581"/>
      <c r="E46" s="809">
        <v>-0.69399999999999995</v>
      </c>
      <c r="F46" s="766">
        <v>-0.28100000000000003</v>
      </c>
      <c r="G46" s="837">
        <v>-2.9000000000000001E-2</v>
      </c>
      <c r="H46" s="822">
        <v>-1.004</v>
      </c>
      <c r="I46" s="749"/>
      <c r="J46" s="757"/>
      <c r="K46" s="749"/>
      <c r="L46" s="749"/>
      <c r="M46" s="749"/>
      <c r="N46" s="749"/>
      <c r="O46" s="749"/>
      <c r="P46" s="749"/>
      <c r="Q46" s="749"/>
      <c r="R46" s="749"/>
      <c r="S46" s="749"/>
      <c r="T46" s="749"/>
    </row>
    <row r="47" spans="1:20">
      <c r="A47" s="792"/>
      <c r="B47" s="850"/>
      <c r="C47" s="1533" t="s">
        <v>617</v>
      </c>
      <c r="D47" s="1534"/>
      <c r="E47" s="809">
        <v>-1999.08</v>
      </c>
      <c r="F47" s="766">
        <v>-610.08799999999997</v>
      </c>
      <c r="G47" s="837">
        <v>-91.114000000000004</v>
      </c>
      <c r="H47" s="822">
        <v>-2700.2820000000002</v>
      </c>
      <c r="I47" s="749"/>
      <c r="J47" s="757"/>
      <c r="K47" s="749"/>
      <c r="L47" s="749"/>
      <c r="M47" s="749"/>
      <c r="N47" s="749"/>
      <c r="O47" s="749"/>
      <c r="P47" s="749"/>
      <c r="Q47" s="749"/>
      <c r="R47" s="749"/>
      <c r="S47" s="749"/>
      <c r="T47" s="749"/>
    </row>
    <row r="48" spans="1:20">
      <c r="A48" s="792"/>
      <c r="B48" s="1576" t="s">
        <v>618</v>
      </c>
      <c r="C48" s="1576"/>
      <c r="D48" s="1533"/>
      <c r="E48" s="809">
        <v>-388.214</v>
      </c>
      <c r="F48" s="766">
        <v>-304.80200000000002</v>
      </c>
      <c r="G48" s="837">
        <v>-10.013999999999999</v>
      </c>
      <c r="H48" s="822">
        <v>-703.03</v>
      </c>
      <c r="I48" s="749"/>
      <c r="J48" s="757"/>
      <c r="K48" s="749"/>
      <c r="L48" s="749"/>
      <c r="M48" s="749"/>
      <c r="N48" s="749"/>
      <c r="O48" s="749"/>
      <c r="P48" s="749"/>
      <c r="Q48" s="749"/>
      <c r="R48" s="749"/>
      <c r="S48" s="749"/>
      <c r="T48" s="749"/>
    </row>
    <row r="49" spans="1:20" ht="14.25" customHeight="1">
      <c r="A49" s="792"/>
      <c r="B49" s="850"/>
      <c r="C49" s="1573" t="s">
        <v>619</v>
      </c>
      <c r="D49" s="1582"/>
      <c r="E49" s="809">
        <v>-1.1060000000000001</v>
      </c>
      <c r="F49" s="766">
        <v>-48.948</v>
      </c>
      <c r="G49" s="837">
        <v>-5.2030000000000003</v>
      </c>
      <c r="H49" s="822">
        <v>-55.256999999999998</v>
      </c>
      <c r="I49" s="749"/>
      <c r="J49" s="757"/>
      <c r="K49" s="749"/>
      <c r="L49" s="749"/>
      <c r="M49" s="749"/>
      <c r="N49" s="749"/>
      <c r="O49" s="749"/>
      <c r="P49" s="749"/>
      <c r="Q49" s="749"/>
      <c r="R49" s="749"/>
      <c r="S49" s="749"/>
      <c r="T49" s="749"/>
    </row>
    <row r="50" spans="1:20">
      <c r="A50" s="792"/>
      <c r="B50" s="850"/>
      <c r="C50" s="1573" t="s">
        <v>650</v>
      </c>
      <c r="D50" s="1582"/>
      <c r="E50" s="809">
        <v>-0.35799999999999998</v>
      </c>
      <c r="F50" s="766">
        <v>-0.11</v>
      </c>
      <c r="G50" s="837">
        <v>-3.0000000000000001E-3</v>
      </c>
      <c r="H50" s="822">
        <v>-0.47099999999999997</v>
      </c>
      <c r="I50" s="749"/>
      <c r="J50" s="757"/>
      <c r="K50" s="749"/>
      <c r="L50" s="749"/>
      <c r="M50" s="749"/>
      <c r="N50" s="749"/>
      <c r="O50" s="749"/>
      <c r="P50" s="749"/>
      <c r="Q50" s="749"/>
      <c r="R50" s="749"/>
      <c r="S50" s="749"/>
      <c r="T50" s="749"/>
    </row>
    <row r="51" spans="1:20" ht="25.5" customHeight="1">
      <c r="A51" s="792"/>
      <c r="B51" s="850"/>
      <c r="C51" s="1535" t="s">
        <v>651</v>
      </c>
      <c r="D51" s="1609"/>
      <c r="E51" s="809">
        <v>-0.45300000000000001</v>
      </c>
      <c r="F51" s="766">
        <v>0</v>
      </c>
      <c r="G51" s="837">
        <v>0</v>
      </c>
      <c r="H51" s="822">
        <v>-0.45300000000000001</v>
      </c>
      <c r="I51" s="749"/>
      <c r="J51" s="757"/>
      <c r="K51" s="749"/>
      <c r="L51" s="749"/>
      <c r="M51" s="749"/>
      <c r="N51" s="749"/>
      <c r="O51" s="749"/>
      <c r="P51" s="749"/>
      <c r="Q51" s="749"/>
      <c r="R51" s="749"/>
      <c r="S51" s="749"/>
      <c r="T51" s="749"/>
    </row>
    <row r="52" spans="1:20" ht="14.25" customHeight="1">
      <c r="A52" s="792"/>
      <c r="B52" s="850"/>
      <c r="C52" s="1533" t="s">
        <v>620</v>
      </c>
      <c r="D52" s="1534"/>
      <c r="E52" s="808">
        <v>-355.93299999999999</v>
      </c>
      <c r="F52" s="762">
        <v>-247.697</v>
      </c>
      <c r="G52" s="836">
        <v>-2.3180000000000001</v>
      </c>
      <c r="H52" s="764">
        <v>-605.94799999999998</v>
      </c>
      <c r="I52" s="749"/>
      <c r="J52" s="757"/>
      <c r="K52" s="749"/>
      <c r="L52" s="749"/>
      <c r="M52" s="749"/>
      <c r="N52" s="749"/>
      <c r="O52" s="749"/>
      <c r="P52" s="749"/>
      <c r="Q52" s="749"/>
      <c r="R52" s="749"/>
      <c r="S52" s="749"/>
      <c r="T52" s="749"/>
    </row>
    <row r="53" spans="1:20" ht="15" thickBot="1">
      <c r="A53" s="792"/>
      <c r="B53" s="850"/>
      <c r="C53" s="1573" t="s">
        <v>621</v>
      </c>
      <c r="D53" s="1582"/>
      <c r="E53" s="810">
        <v>-30.364000000000001</v>
      </c>
      <c r="F53" s="768">
        <v>-8.0470000000000006</v>
      </c>
      <c r="G53" s="838">
        <v>-2.4900000000000002</v>
      </c>
      <c r="H53" s="770">
        <v>-40.901000000000003</v>
      </c>
      <c r="I53" s="749"/>
      <c r="J53" s="757"/>
      <c r="K53" s="749"/>
      <c r="L53" s="749"/>
      <c r="M53" s="749"/>
      <c r="N53" s="749"/>
      <c r="O53" s="749"/>
      <c r="P53" s="749"/>
      <c r="Q53" s="749"/>
      <c r="R53" s="749"/>
      <c r="S53" s="749"/>
      <c r="T53" s="749"/>
    </row>
    <row r="54" spans="1:20" ht="15" thickBot="1">
      <c r="A54" s="1574" t="s">
        <v>622</v>
      </c>
      <c r="B54" s="1542"/>
      <c r="C54" s="1542"/>
      <c r="D54" s="1543"/>
      <c r="E54" s="840">
        <v>11868.191999999999</v>
      </c>
      <c r="F54" s="778">
        <v>2865.1550000000002</v>
      </c>
      <c r="G54" s="755">
        <v>655.92600000000004</v>
      </c>
      <c r="H54" s="756">
        <v>15389.272999999999</v>
      </c>
      <c r="I54" s="774"/>
      <c r="J54" s="757"/>
      <c r="K54" s="322"/>
      <c r="L54" s="322"/>
      <c r="M54" s="322"/>
      <c r="N54" s="322"/>
      <c r="O54" s="322"/>
      <c r="P54" s="322"/>
      <c r="Q54" s="322"/>
      <c r="R54" s="322"/>
      <c r="S54" s="322"/>
      <c r="T54" s="322"/>
    </row>
    <row r="55" spans="1:20" ht="15" thickBot="1">
      <c r="A55" s="797" t="s">
        <v>623</v>
      </c>
      <c r="B55" s="775"/>
      <c r="C55" s="775"/>
      <c r="D55" s="776"/>
      <c r="E55" s="806">
        <v>3248.8780000000002</v>
      </c>
      <c r="F55" s="754">
        <v>789.89300000000003</v>
      </c>
      <c r="G55" s="778">
        <v>207.91800000000001</v>
      </c>
      <c r="H55" s="756">
        <v>4246.6890000000003</v>
      </c>
      <c r="I55" s="322"/>
      <c r="J55" s="757"/>
      <c r="K55" s="322"/>
      <c r="L55" s="322"/>
      <c r="M55" s="322"/>
      <c r="N55" s="322"/>
      <c r="O55" s="322"/>
      <c r="P55" s="322"/>
      <c r="Q55" s="322"/>
      <c r="R55" s="322"/>
      <c r="S55" s="322"/>
      <c r="T55" s="322"/>
    </row>
    <row r="56" spans="1:20">
      <c r="A56" s="798"/>
      <c r="B56" s="1578" t="s">
        <v>453</v>
      </c>
      <c r="C56" s="1578"/>
      <c r="D56" s="1579"/>
      <c r="E56" s="807">
        <v>4397.6270000000004</v>
      </c>
      <c r="F56" s="758">
        <v>1267.6300000000001</v>
      </c>
      <c r="G56" s="835">
        <v>283.96499999999997</v>
      </c>
      <c r="H56" s="760">
        <v>5949.2219999999998</v>
      </c>
      <c r="I56" s="749"/>
      <c r="J56" s="757"/>
      <c r="K56" s="749"/>
      <c r="L56" s="749"/>
      <c r="M56" s="749"/>
      <c r="N56" s="749"/>
      <c r="O56" s="749"/>
      <c r="P56" s="749"/>
      <c r="Q56" s="749"/>
      <c r="R56" s="749"/>
      <c r="S56" s="749"/>
      <c r="T56" s="749"/>
    </row>
    <row r="57" spans="1:20" ht="15" thickBot="1">
      <c r="A57" s="799"/>
      <c r="B57" s="1572" t="s">
        <v>454</v>
      </c>
      <c r="C57" s="1572"/>
      <c r="D57" s="1573"/>
      <c r="E57" s="810">
        <v>-1148.749</v>
      </c>
      <c r="F57" s="768">
        <v>-477.73700000000002</v>
      </c>
      <c r="G57" s="838">
        <v>-76.046999999999997</v>
      </c>
      <c r="H57" s="770">
        <v>-1702.5329999999999</v>
      </c>
      <c r="I57" s="749"/>
      <c r="J57" s="757"/>
      <c r="K57" s="749"/>
      <c r="L57" s="749"/>
      <c r="M57" s="749"/>
      <c r="N57" s="749"/>
      <c r="O57" s="749"/>
      <c r="P57" s="749"/>
      <c r="Q57" s="749"/>
      <c r="R57" s="749"/>
      <c r="S57" s="749"/>
      <c r="T57" s="749"/>
    </row>
    <row r="58" spans="1:20" ht="15" thickBot="1">
      <c r="A58" s="1574" t="s">
        <v>624</v>
      </c>
      <c r="B58" s="1542"/>
      <c r="C58" s="1542"/>
      <c r="D58" s="1543"/>
      <c r="E58" s="806">
        <v>82.897000000000006</v>
      </c>
      <c r="F58" s="754">
        <v>1.956</v>
      </c>
      <c r="G58" s="778">
        <v>1.046</v>
      </c>
      <c r="H58" s="756">
        <v>85.899000000000001</v>
      </c>
      <c r="I58" s="322"/>
      <c r="J58" s="757"/>
      <c r="K58" s="322"/>
      <c r="L58" s="322"/>
      <c r="M58" s="322"/>
      <c r="N58" s="322"/>
      <c r="O58" s="322"/>
      <c r="P58" s="322"/>
      <c r="Q58" s="322"/>
      <c r="R58" s="322"/>
      <c r="S58" s="322"/>
      <c r="T58" s="322"/>
    </row>
    <row r="59" spans="1:20" ht="15" customHeight="1">
      <c r="A59" s="800"/>
      <c r="B59" s="1575" t="s">
        <v>625</v>
      </c>
      <c r="C59" s="1575"/>
      <c r="D59" s="1549"/>
      <c r="E59" s="807">
        <v>77.962999999999994</v>
      </c>
      <c r="F59" s="758">
        <v>1.4179999999999999</v>
      </c>
      <c r="G59" s="835">
        <v>0.71199999999999997</v>
      </c>
      <c r="H59" s="830">
        <v>80.093000000000004</v>
      </c>
      <c r="I59" s="749"/>
      <c r="J59" s="757"/>
      <c r="K59" s="749"/>
      <c r="L59" s="749"/>
      <c r="M59" s="749"/>
      <c r="N59" s="749"/>
      <c r="O59" s="749"/>
      <c r="P59" s="749"/>
      <c r="Q59" s="749"/>
      <c r="R59" s="749"/>
      <c r="S59" s="749"/>
      <c r="T59" s="749"/>
    </row>
    <row r="60" spans="1:20" ht="15" customHeight="1">
      <c r="A60" s="800"/>
      <c r="B60" s="857"/>
      <c r="C60" s="1576" t="s">
        <v>626</v>
      </c>
      <c r="D60" s="1533"/>
      <c r="E60" s="823">
        <v>62.530999999999999</v>
      </c>
      <c r="F60" s="824">
        <v>0</v>
      </c>
      <c r="G60" s="841">
        <v>0</v>
      </c>
      <c r="H60" s="830">
        <v>62.530999999999999</v>
      </c>
      <c r="I60" s="749"/>
      <c r="J60" s="757"/>
      <c r="K60" s="749"/>
      <c r="L60" s="749"/>
      <c r="M60" s="749"/>
      <c r="N60" s="749"/>
      <c r="O60" s="749"/>
      <c r="P60" s="749"/>
      <c r="Q60" s="749"/>
      <c r="R60" s="749"/>
      <c r="S60" s="749"/>
      <c r="T60" s="749"/>
    </row>
    <row r="61" spans="1:20">
      <c r="A61" s="798"/>
      <c r="B61" s="850"/>
      <c r="C61" s="1576" t="s">
        <v>627</v>
      </c>
      <c r="D61" s="1533"/>
      <c r="E61" s="809">
        <v>15.432</v>
      </c>
      <c r="F61" s="766">
        <v>1.4179999999999999</v>
      </c>
      <c r="G61" s="837">
        <v>0.71199999999999997</v>
      </c>
      <c r="H61" s="822">
        <v>17.562000000000001</v>
      </c>
      <c r="I61" s="749"/>
      <c r="J61" s="757"/>
      <c r="K61" s="749"/>
      <c r="L61" s="749"/>
      <c r="M61" s="749"/>
      <c r="N61" s="749"/>
      <c r="O61" s="749"/>
      <c r="P61" s="749"/>
      <c r="Q61" s="749"/>
      <c r="R61" s="749"/>
      <c r="S61" s="749"/>
      <c r="T61" s="749"/>
    </row>
    <row r="62" spans="1:20" ht="15" customHeight="1">
      <c r="A62" s="798"/>
      <c r="B62" s="1551" t="s">
        <v>628</v>
      </c>
      <c r="C62" s="1551"/>
      <c r="D62" s="1535"/>
      <c r="E62" s="809">
        <v>1.6879999999999999</v>
      </c>
      <c r="F62" s="766">
        <v>0</v>
      </c>
      <c r="G62" s="842">
        <v>0</v>
      </c>
      <c r="H62" s="822">
        <v>1.6879999999999999</v>
      </c>
      <c r="I62" s="749"/>
      <c r="J62" s="757"/>
      <c r="K62" s="749"/>
      <c r="L62" s="749"/>
      <c r="M62" s="749"/>
      <c r="N62" s="749"/>
      <c r="O62" s="749"/>
      <c r="P62" s="749"/>
      <c r="Q62" s="749"/>
      <c r="R62" s="749"/>
      <c r="S62" s="749"/>
      <c r="T62" s="749"/>
    </row>
    <row r="63" spans="1:20" ht="27.75" customHeight="1">
      <c r="A63" s="792"/>
      <c r="B63" s="850"/>
      <c r="C63" s="1535" t="s">
        <v>629</v>
      </c>
      <c r="D63" s="1536"/>
      <c r="E63" s="809">
        <v>1.6879999999999999</v>
      </c>
      <c r="F63" s="766">
        <v>0</v>
      </c>
      <c r="G63" s="837">
        <v>0</v>
      </c>
      <c r="H63" s="822">
        <v>1.6879999999999999</v>
      </c>
      <c r="I63" s="749"/>
      <c r="J63" s="757"/>
      <c r="K63" s="749"/>
      <c r="L63" s="749"/>
      <c r="M63" s="749"/>
      <c r="N63" s="749"/>
      <c r="O63" s="749"/>
      <c r="P63" s="749"/>
      <c r="Q63" s="749"/>
      <c r="R63" s="749"/>
      <c r="S63" s="749"/>
      <c r="T63" s="749"/>
    </row>
    <row r="64" spans="1:20" ht="15" customHeight="1">
      <c r="A64" s="792"/>
      <c r="B64" s="1551" t="s">
        <v>462</v>
      </c>
      <c r="C64" s="1551"/>
      <c r="D64" s="1535"/>
      <c r="E64" s="808">
        <v>2.431</v>
      </c>
      <c r="F64" s="762">
        <v>0.53800000000000003</v>
      </c>
      <c r="G64" s="836">
        <v>0.33400000000000002</v>
      </c>
      <c r="H64" s="764">
        <v>3.3029999999999999</v>
      </c>
      <c r="I64" s="749"/>
      <c r="J64" s="757"/>
      <c r="K64" s="749"/>
      <c r="L64" s="749"/>
      <c r="M64" s="749"/>
      <c r="N64" s="749"/>
      <c r="O64" s="749"/>
      <c r="P64" s="749"/>
      <c r="Q64" s="749"/>
      <c r="R64" s="749"/>
      <c r="S64" s="749"/>
      <c r="T64" s="749"/>
    </row>
    <row r="65" spans="1:20" ht="15" thickBot="1">
      <c r="A65" s="792"/>
      <c r="B65" s="1551" t="s">
        <v>653</v>
      </c>
      <c r="C65" s="1551"/>
      <c r="D65" s="1535"/>
      <c r="E65" s="827">
        <v>0.81499999999999995</v>
      </c>
      <c r="F65" s="828">
        <v>0</v>
      </c>
      <c r="G65" s="843">
        <v>0</v>
      </c>
      <c r="H65" s="831">
        <v>0.81499999999999995</v>
      </c>
      <c r="I65" s="749"/>
      <c r="J65" s="757"/>
      <c r="K65" s="749"/>
      <c r="L65" s="749"/>
      <c r="M65" s="749"/>
      <c r="N65" s="749"/>
      <c r="O65" s="749"/>
      <c r="P65" s="749"/>
      <c r="Q65" s="749"/>
      <c r="R65" s="749"/>
      <c r="S65" s="749"/>
      <c r="T65" s="749"/>
    </row>
    <row r="66" spans="1:20" ht="27.75" customHeight="1" thickBot="1">
      <c r="A66" s="1570" t="s">
        <v>643</v>
      </c>
      <c r="B66" s="1571"/>
      <c r="C66" s="1571"/>
      <c r="D66" s="1571"/>
      <c r="E66" s="806">
        <v>-7.5999999999999998E-2</v>
      </c>
      <c r="F66" s="754">
        <v>0</v>
      </c>
      <c r="G66" s="778">
        <v>0</v>
      </c>
      <c r="H66" s="756">
        <v>-7.5999999999999998E-2</v>
      </c>
      <c r="I66" s="322"/>
      <c r="J66" s="757"/>
      <c r="K66" s="322"/>
      <c r="L66" s="322"/>
      <c r="M66" s="322"/>
      <c r="N66" s="322"/>
      <c r="O66" s="322"/>
      <c r="P66" s="322"/>
      <c r="Q66" s="322"/>
      <c r="R66" s="322"/>
      <c r="S66" s="322"/>
      <c r="T66" s="322"/>
    </row>
    <row r="67" spans="1:20" ht="27.75" customHeight="1">
      <c r="A67" s="800"/>
      <c r="B67" s="1575" t="s">
        <v>654</v>
      </c>
      <c r="C67" s="1575"/>
      <c r="D67" s="1549"/>
      <c r="E67" s="807">
        <v>-7.5999999999999998E-2</v>
      </c>
      <c r="F67" s="758">
        <v>0</v>
      </c>
      <c r="G67" s="835">
        <v>0</v>
      </c>
      <c r="H67" s="830">
        <v>-7.5999999999999998E-2</v>
      </c>
      <c r="I67" s="322"/>
      <c r="J67" s="757"/>
      <c r="K67" s="322"/>
      <c r="L67" s="322"/>
      <c r="M67" s="322"/>
      <c r="N67" s="322"/>
      <c r="O67" s="322"/>
      <c r="P67" s="322"/>
      <c r="Q67" s="322"/>
      <c r="R67" s="322"/>
      <c r="S67" s="322"/>
      <c r="T67" s="322"/>
    </row>
    <row r="68" spans="1:20" ht="27.75" customHeight="1" thickBot="1">
      <c r="A68" s="792"/>
      <c r="B68" s="850"/>
      <c r="C68" s="1535" t="s">
        <v>655</v>
      </c>
      <c r="D68" s="1536"/>
      <c r="E68" s="812">
        <v>-7.5999999999999998E-2</v>
      </c>
      <c r="F68" s="781">
        <v>0</v>
      </c>
      <c r="G68" s="833">
        <v>0</v>
      </c>
      <c r="H68" s="831">
        <v>-7.5999999999999998E-2</v>
      </c>
      <c r="I68" s="322"/>
      <c r="J68" s="757"/>
      <c r="K68" s="322"/>
      <c r="L68" s="322"/>
      <c r="M68" s="322"/>
      <c r="N68" s="322"/>
      <c r="O68" s="322"/>
      <c r="P68" s="322"/>
      <c r="Q68" s="322"/>
      <c r="R68" s="322"/>
      <c r="S68" s="322"/>
      <c r="T68" s="322"/>
    </row>
    <row r="69" spans="1:20" ht="15.75" customHeight="1" thickBot="1">
      <c r="A69" s="1570" t="s">
        <v>644</v>
      </c>
      <c r="B69" s="1571"/>
      <c r="C69" s="1571"/>
      <c r="D69" s="1571"/>
      <c r="E69" s="806">
        <v>561.13800000000003</v>
      </c>
      <c r="F69" s="754">
        <v>150.49100000000001</v>
      </c>
      <c r="G69" s="778">
        <v>38.036000000000001</v>
      </c>
      <c r="H69" s="756">
        <v>749.66499999999996</v>
      </c>
      <c r="I69" s="322"/>
      <c r="J69" s="757"/>
      <c r="K69" s="322"/>
      <c r="L69" s="322"/>
      <c r="M69" s="322"/>
      <c r="N69" s="322"/>
      <c r="O69" s="322"/>
      <c r="P69" s="322"/>
      <c r="Q69" s="322"/>
      <c r="R69" s="322"/>
      <c r="S69" s="322"/>
      <c r="T69" s="322"/>
    </row>
    <row r="70" spans="1:20">
      <c r="A70" s="801"/>
      <c r="B70" s="1558" t="s">
        <v>640</v>
      </c>
      <c r="C70" s="1559"/>
      <c r="D70" s="1559"/>
      <c r="E70" s="807">
        <v>684.36500000000001</v>
      </c>
      <c r="F70" s="758">
        <v>147.631</v>
      </c>
      <c r="G70" s="835">
        <v>34.956000000000003</v>
      </c>
      <c r="H70" s="760">
        <v>866.952</v>
      </c>
      <c r="I70" s="749"/>
      <c r="J70" s="757"/>
      <c r="K70" s="749"/>
      <c r="L70" s="749"/>
      <c r="M70" s="749"/>
      <c r="N70" s="749"/>
      <c r="O70" s="749"/>
      <c r="P70" s="749"/>
      <c r="Q70" s="749"/>
      <c r="R70" s="749"/>
      <c r="S70" s="749"/>
      <c r="T70" s="749"/>
    </row>
    <row r="71" spans="1:20">
      <c r="A71" s="792"/>
      <c r="B71" s="1560" t="s">
        <v>641</v>
      </c>
      <c r="C71" s="1561"/>
      <c r="D71" s="1561"/>
      <c r="E71" s="808">
        <v>-160.83000000000001</v>
      </c>
      <c r="F71" s="762">
        <v>-7.23</v>
      </c>
      <c r="G71" s="836">
        <v>2.7170000000000001</v>
      </c>
      <c r="H71" s="764">
        <v>-165.34299999999999</v>
      </c>
      <c r="I71" s="749"/>
      <c r="J71" s="757"/>
      <c r="K71" s="749"/>
      <c r="L71" s="749"/>
      <c r="M71" s="749"/>
      <c r="N71" s="749"/>
      <c r="O71" s="749"/>
      <c r="P71" s="749"/>
      <c r="Q71" s="749"/>
      <c r="R71" s="749"/>
      <c r="S71" s="749"/>
      <c r="T71" s="749"/>
    </row>
    <row r="72" spans="1:20" ht="15" thickBot="1">
      <c r="A72" s="802"/>
      <c r="B72" s="1562" t="s">
        <v>642</v>
      </c>
      <c r="C72" s="1563"/>
      <c r="D72" s="1563"/>
      <c r="E72" s="810">
        <v>37.603000000000002</v>
      </c>
      <c r="F72" s="768">
        <v>10.09</v>
      </c>
      <c r="G72" s="838">
        <v>0.36299999999999999</v>
      </c>
      <c r="H72" s="770">
        <v>48.055999999999997</v>
      </c>
      <c r="I72" s="749"/>
      <c r="J72" s="757"/>
      <c r="K72" s="749"/>
      <c r="L72" s="749"/>
      <c r="M72" s="749"/>
      <c r="N72" s="749"/>
      <c r="O72" s="749"/>
      <c r="P72" s="749"/>
      <c r="Q72" s="749"/>
      <c r="R72" s="749"/>
      <c r="S72" s="749"/>
      <c r="T72" s="749"/>
    </row>
    <row r="73" spans="1:20" ht="15" thickBot="1">
      <c r="A73" s="1564" t="s">
        <v>469</v>
      </c>
      <c r="B73" s="1565"/>
      <c r="C73" s="1565"/>
      <c r="D73" s="1565"/>
      <c r="E73" s="806">
        <v>1512.5730000000001</v>
      </c>
      <c r="F73" s="754">
        <v>667.75</v>
      </c>
      <c r="G73" s="778">
        <v>226.34</v>
      </c>
      <c r="H73" s="756">
        <v>2406.663</v>
      </c>
      <c r="I73" s="322"/>
      <c r="J73" s="757"/>
      <c r="K73" s="322"/>
      <c r="L73" s="322"/>
      <c r="M73" s="322"/>
      <c r="N73" s="322"/>
      <c r="O73" s="322"/>
      <c r="P73" s="322"/>
      <c r="Q73" s="322"/>
      <c r="R73" s="322"/>
      <c r="S73" s="322"/>
      <c r="T73" s="322"/>
    </row>
    <row r="74" spans="1:20" ht="15" customHeight="1">
      <c r="A74" s="795"/>
      <c r="B74" s="1549" t="s">
        <v>470</v>
      </c>
      <c r="C74" s="1550"/>
      <c r="D74" s="1604"/>
      <c r="E74" s="807">
        <v>97.364000000000004</v>
      </c>
      <c r="F74" s="758">
        <v>17.495000000000001</v>
      </c>
      <c r="G74" s="835">
        <v>19.41</v>
      </c>
      <c r="H74" s="760">
        <v>134.26900000000001</v>
      </c>
      <c r="I74" s="749"/>
      <c r="J74" s="757"/>
      <c r="K74" s="749"/>
      <c r="L74" s="749"/>
      <c r="M74" s="749"/>
      <c r="N74" s="749"/>
      <c r="O74" s="749"/>
      <c r="P74" s="749"/>
      <c r="Q74" s="749"/>
      <c r="R74" s="749"/>
      <c r="S74" s="749"/>
      <c r="T74" s="749"/>
    </row>
    <row r="75" spans="1:20" ht="15" customHeight="1">
      <c r="A75" s="792"/>
      <c r="B75" s="1551" t="s">
        <v>471</v>
      </c>
      <c r="C75" s="1551"/>
      <c r="D75" s="1551"/>
      <c r="E75" s="808">
        <v>3.7240000000000002</v>
      </c>
      <c r="F75" s="762">
        <v>2.0390000000000001</v>
      </c>
      <c r="G75" s="836">
        <v>0.38200000000000001</v>
      </c>
      <c r="H75" s="764">
        <v>6.1449999999999996</v>
      </c>
      <c r="I75" s="749"/>
      <c r="J75" s="757"/>
      <c r="K75" s="749"/>
      <c r="L75" s="749"/>
      <c r="M75" s="749"/>
      <c r="N75" s="749"/>
      <c r="O75" s="749"/>
      <c r="P75" s="749"/>
      <c r="Q75" s="749"/>
      <c r="R75" s="749"/>
      <c r="S75" s="749"/>
      <c r="T75" s="749"/>
    </row>
    <row r="76" spans="1:20">
      <c r="A76" s="792"/>
      <c r="B76" s="1576" t="s">
        <v>645</v>
      </c>
      <c r="C76" s="1576"/>
      <c r="D76" s="1576"/>
      <c r="E76" s="808">
        <v>149.92099999999999</v>
      </c>
      <c r="F76" s="762">
        <v>117.258</v>
      </c>
      <c r="G76" s="836">
        <v>66.768000000000001</v>
      </c>
      <c r="H76" s="764">
        <v>333.947</v>
      </c>
      <c r="I76" s="749"/>
      <c r="J76" s="757"/>
      <c r="K76" s="749"/>
      <c r="L76" s="749"/>
      <c r="M76" s="749"/>
      <c r="N76" s="749"/>
      <c r="O76" s="749"/>
      <c r="P76" s="749"/>
      <c r="Q76" s="749"/>
      <c r="R76" s="749"/>
      <c r="S76" s="749"/>
      <c r="T76" s="749"/>
    </row>
    <row r="77" spans="1:20" ht="15" customHeight="1">
      <c r="A77" s="792"/>
      <c r="B77" s="1551" t="s">
        <v>473</v>
      </c>
      <c r="C77" s="1551"/>
      <c r="D77" s="1551"/>
      <c r="E77" s="808">
        <v>345.63400000000001</v>
      </c>
      <c r="F77" s="762">
        <v>52.828000000000003</v>
      </c>
      <c r="G77" s="836">
        <v>3.528</v>
      </c>
      <c r="H77" s="764">
        <v>401.99</v>
      </c>
      <c r="I77" s="749"/>
      <c r="J77" s="757"/>
      <c r="K77" s="749"/>
      <c r="L77" s="749"/>
      <c r="M77" s="749"/>
      <c r="N77" s="749"/>
      <c r="O77" s="749"/>
      <c r="P77" s="749"/>
      <c r="Q77" s="749"/>
      <c r="R77" s="749"/>
      <c r="S77" s="749"/>
      <c r="T77" s="749"/>
    </row>
    <row r="78" spans="1:20">
      <c r="A78" s="792"/>
      <c r="B78" s="1576" t="s">
        <v>646</v>
      </c>
      <c r="C78" s="1576"/>
      <c r="D78" s="1576"/>
      <c r="E78" s="808">
        <v>85.033000000000001</v>
      </c>
      <c r="F78" s="762">
        <v>6.7690000000000001</v>
      </c>
      <c r="G78" s="836">
        <v>1.6639999999999999</v>
      </c>
      <c r="H78" s="764">
        <v>93.465999999999994</v>
      </c>
      <c r="I78" s="749"/>
      <c r="J78" s="757"/>
      <c r="K78" s="749"/>
      <c r="L78" s="749"/>
      <c r="M78" s="749"/>
      <c r="N78" s="749"/>
      <c r="O78" s="749"/>
      <c r="P78" s="749"/>
      <c r="Q78" s="749"/>
      <c r="R78" s="749"/>
      <c r="S78" s="749"/>
      <c r="T78" s="749"/>
    </row>
    <row r="79" spans="1:20">
      <c r="A79" s="792"/>
      <c r="B79" s="1576" t="s">
        <v>475</v>
      </c>
      <c r="C79" s="1576"/>
      <c r="D79" s="1576"/>
      <c r="E79" s="808">
        <v>239.28200000000001</v>
      </c>
      <c r="F79" s="762">
        <v>400.70499999999998</v>
      </c>
      <c r="G79" s="836">
        <v>85.39</v>
      </c>
      <c r="H79" s="764">
        <v>725.37699999999995</v>
      </c>
      <c r="I79" s="749"/>
      <c r="J79" s="757"/>
      <c r="K79" s="749"/>
      <c r="L79" s="749"/>
      <c r="M79" s="749"/>
      <c r="N79" s="749"/>
      <c r="O79" s="749"/>
      <c r="P79" s="749"/>
      <c r="Q79" s="749"/>
      <c r="R79" s="749"/>
      <c r="S79" s="749"/>
      <c r="T79" s="749"/>
    </row>
    <row r="80" spans="1:20" ht="15" customHeight="1">
      <c r="A80" s="792"/>
      <c r="B80" s="1535" t="s">
        <v>476</v>
      </c>
      <c r="C80" s="1536"/>
      <c r="D80" s="1605"/>
      <c r="E80" s="808">
        <v>590.95299999999997</v>
      </c>
      <c r="F80" s="762">
        <v>45.552</v>
      </c>
      <c r="G80" s="836">
        <v>49.113999999999997</v>
      </c>
      <c r="H80" s="764">
        <v>685.61900000000003</v>
      </c>
      <c r="I80" s="749"/>
      <c r="J80" s="757"/>
      <c r="K80" s="749"/>
      <c r="L80" s="749"/>
      <c r="M80" s="749"/>
      <c r="N80" s="749"/>
      <c r="O80" s="749"/>
      <c r="P80" s="749"/>
      <c r="Q80" s="749"/>
      <c r="R80" s="749"/>
      <c r="S80" s="749"/>
      <c r="T80" s="749"/>
    </row>
    <row r="81" spans="1:20" ht="15" customHeight="1" thickBot="1">
      <c r="A81" s="832"/>
      <c r="B81" s="1535" t="s">
        <v>477</v>
      </c>
      <c r="C81" s="1536"/>
      <c r="D81" s="1605"/>
      <c r="E81" s="812">
        <v>0.66200000000000003</v>
      </c>
      <c r="F81" s="781">
        <v>25.103999999999999</v>
      </c>
      <c r="G81" s="833">
        <v>8.4000000000000005E-2</v>
      </c>
      <c r="H81" s="783">
        <v>25.85</v>
      </c>
      <c r="I81" s="749"/>
      <c r="J81" s="757"/>
      <c r="K81" s="749"/>
      <c r="L81" s="749"/>
      <c r="M81" s="749"/>
      <c r="N81" s="749"/>
      <c r="O81" s="749"/>
      <c r="P81" s="749"/>
      <c r="Q81" s="749"/>
      <c r="R81" s="749"/>
      <c r="S81" s="749"/>
      <c r="T81" s="749"/>
    </row>
    <row r="82" spans="1:20" ht="27" customHeight="1" thickBot="1">
      <c r="A82" s="1546" t="s">
        <v>478</v>
      </c>
      <c r="B82" s="1547"/>
      <c r="C82" s="1547"/>
      <c r="D82" s="1548"/>
      <c r="E82" s="806">
        <v>-3123.3290000000002</v>
      </c>
      <c r="F82" s="754">
        <v>-477.4</v>
      </c>
      <c r="G82" s="778">
        <v>-164.62899999999999</v>
      </c>
      <c r="H82" s="756">
        <v>-3765.3580000000002</v>
      </c>
      <c r="I82" s="322"/>
      <c r="J82" s="757"/>
      <c r="K82" s="322"/>
      <c r="L82" s="322"/>
      <c r="M82" s="322"/>
      <c r="N82" s="322"/>
      <c r="O82" s="322"/>
      <c r="P82" s="322"/>
      <c r="Q82" s="322"/>
      <c r="R82" s="322"/>
      <c r="S82" s="322"/>
      <c r="T82" s="322"/>
    </row>
    <row r="83" spans="1:20" ht="15" customHeight="1">
      <c r="A83" s="800"/>
      <c r="B83" s="1549" t="s">
        <v>479</v>
      </c>
      <c r="C83" s="1550"/>
      <c r="D83" s="1550"/>
      <c r="E83" s="807">
        <v>-6081.7610000000004</v>
      </c>
      <c r="F83" s="758">
        <v>-1598.4659999999999</v>
      </c>
      <c r="G83" s="844">
        <v>-373.83</v>
      </c>
      <c r="H83" s="760">
        <v>-8054.0569999999998</v>
      </c>
      <c r="I83" s="749"/>
      <c r="J83" s="757"/>
      <c r="K83" s="749"/>
      <c r="L83" s="749"/>
      <c r="M83" s="749"/>
      <c r="N83" s="749"/>
      <c r="O83" s="749"/>
      <c r="P83" s="749"/>
      <c r="Q83" s="749"/>
      <c r="R83" s="749"/>
      <c r="S83" s="749"/>
      <c r="T83" s="749"/>
    </row>
    <row r="84" spans="1:20" ht="23.25" customHeight="1">
      <c r="A84" s="798"/>
      <c r="B84" s="850"/>
      <c r="C84" s="1551" t="s">
        <v>480</v>
      </c>
      <c r="D84" s="1535"/>
      <c r="E84" s="808">
        <v>-6063.9939999999997</v>
      </c>
      <c r="F84" s="762">
        <v>-1509.9880000000001</v>
      </c>
      <c r="G84" s="845">
        <v>-372.62599999999998</v>
      </c>
      <c r="H84" s="764">
        <v>-7946.6080000000002</v>
      </c>
      <c r="I84" s="749"/>
      <c r="J84" s="757"/>
      <c r="K84" s="749"/>
      <c r="L84" s="749"/>
      <c r="M84" s="749"/>
      <c r="N84" s="749"/>
      <c r="O84" s="749"/>
      <c r="P84" s="749"/>
      <c r="Q84" s="749"/>
      <c r="R84" s="749"/>
      <c r="S84" s="749"/>
      <c r="T84" s="749"/>
    </row>
    <row r="85" spans="1:20" ht="26.25" customHeight="1">
      <c r="A85" s="798"/>
      <c r="B85" s="850"/>
      <c r="C85" s="1551" t="s">
        <v>481</v>
      </c>
      <c r="D85" s="1535"/>
      <c r="E85" s="808">
        <v>-17.766999999999999</v>
      </c>
      <c r="F85" s="762">
        <v>-88.477999999999994</v>
      </c>
      <c r="G85" s="845">
        <v>-1.204</v>
      </c>
      <c r="H85" s="764">
        <v>-107.449</v>
      </c>
      <c r="I85" s="749"/>
      <c r="J85" s="757"/>
      <c r="K85" s="749"/>
      <c r="L85" s="749"/>
      <c r="M85" s="749"/>
      <c r="N85" s="749"/>
      <c r="O85" s="749"/>
      <c r="P85" s="749"/>
      <c r="Q85" s="749"/>
      <c r="R85" s="749"/>
      <c r="S85" s="749"/>
      <c r="T85" s="749"/>
    </row>
    <row r="86" spans="1:20" ht="25.5" customHeight="1">
      <c r="A86" s="798"/>
      <c r="B86" s="1551" t="s">
        <v>482</v>
      </c>
      <c r="C86" s="1551"/>
      <c r="D86" s="1535"/>
      <c r="E86" s="808">
        <v>2958.4319999999998</v>
      </c>
      <c r="F86" s="762">
        <v>1121.066</v>
      </c>
      <c r="G86" s="845">
        <v>209.20099999999999</v>
      </c>
      <c r="H86" s="764">
        <v>4288.6989999999996</v>
      </c>
      <c r="I86" s="749"/>
      <c r="J86" s="757"/>
      <c r="K86" s="749"/>
      <c r="L86" s="749"/>
      <c r="M86" s="749"/>
      <c r="N86" s="749"/>
      <c r="O86" s="749"/>
      <c r="P86" s="749"/>
      <c r="Q86" s="749"/>
      <c r="R86" s="749"/>
      <c r="S86" s="749"/>
      <c r="T86" s="749"/>
    </row>
    <row r="87" spans="1:20" ht="28.5" customHeight="1">
      <c r="A87" s="798"/>
      <c r="B87" s="850"/>
      <c r="C87" s="1551" t="s">
        <v>483</v>
      </c>
      <c r="D87" s="1535"/>
      <c r="E87" s="808">
        <v>2920.1179999999999</v>
      </c>
      <c r="F87" s="762">
        <v>1069.556</v>
      </c>
      <c r="G87" s="836">
        <v>208.10900000000001</v>
      </c>
      <c r="H87" s="764">
        <v>4197.7830000000004</v>
      </c>
      <c r="I87" s="749"/>
      <c r="J87" s="757"/>
      <c r="K87" s="749"/>
      <c r="L87" s="749"/>
      <c r="M87" s="749"/>
      <c r="N87" s="749"/>
      <c r="O87" s="749"/>
      <c r="P87" s="749"/>
      <c r="Q87" s="749"/>
      <c r="R87" s="749"/>
      <c r="S87" s="749"/>
      <c r="T87" s="749"/>
    </row>
    <row r="88" spans="1:20" ht="25.5" customHeight="1" thickBot="1">
      <c r="A88" s="798"/>
      <c r="B88" s="850"/>
      <c r="C88" s="1551" t="s">
        <v>484</v>
      </c>
      <c r="D88" s="1535"/>
      <c r="E88" s="808">
        <v>38.314</v>
      </c>
      <c r="F88" s="762">
        <v>51.51</v>
      </c>
      <c r="G88" s="836">
        <v>1.0920000000000001</v>
      </c>
      <c r="H88" s="764">
        <v>90.915999999999997</v>
      </c>
      <c r="I88" s="749"/>
      <c r="J88" s="757"/>
      <c r="K88" s="749"/>
      <c r="L88" s="749"/>
      <c r="M88" s="749"/>
      <c r="N88" s="749"/>
      <c r="O88" s="749"/>
      <c r="P88" s="749"/>
      <c r="Q88" s="749"/>
      <c r="R88" s="749"/>
      <c r="S88" s="749"/>
      <c r="T88" s="749"/>
    </row>
    <row r="89" spans="1:20" ht="15" thickBot="1">
      <c r="A89" s="1610" t="s">
        <v>486</v>
      </c>
      <c r="B89" s="1611"/>
      <c r="C89" s="1611"/>
      <c r="D89" s="1612"/>
      <c r="E89" s="806">
        <v>-560.87400000000002</v>
      </c>
      <c r="F89" s="754">
        <v>-75.995000000000005</v>
      </c>
      <c r="G89" s="778">
        <v>-50.505000000000003</v>
      </c>
      <c r="H89" s="756">
        <v>-687.37400000000002</v>
      </c>
      <c r="I89" s="322"/>
      <c r="J89" s="757"/>
      <c r="K89" s="322"/>
      <c r="L89" s="322"/>
      <c r="M89" s="322"/>
      <c r="N89" s="322"/>
      <c r="O89" s="322"/>
      <c r="P89" s="322"/>
      <c r="Q89" s="322"/>
      <c r="R89" s="322"/>
      <c r="S89" s="322"/>
      <c r="T89" s="322"/>
    </row>
    <row r="90" spans="1:20" ht="30" customHeight="1">
      <c r="A90" s="803"/>
      <c r="B90" s="1552" t="s">
        <v>487</v>
      </c>
      <c r="C90" s="1552"/>
      <c r="D90" s="1553"/>
      <c r="E90" s="812">
        <v>-561.37599999999998</v>
      </c>
      <c r="F90" s="781">
        <v>-135.251</v>
      </c>
      <c r="G90" s="833">
        <v>-68.301000000000002</v>
      </c>
      <c r="H90" s="783">
        <v>-764.928</v>
      </c>
      <c r="I90" s="749"/>
      <c r="J90" s="757"/>
      <c r="K90" s="749"/>
      <c r="L90" s="749"/>
      <c r="M90" s="749"/>
      <c r="N90" s="749"/>
      <c r="O90" s="749"/>
      <c r="P90" s="749"/>
      <c r="Q90" s="749"/>
      <c r="R90" s="749"/>
      <c r="S90" s="749"/>
      <c r="T90" s="749"/>
    </row>
    <row r="91" spans="1:20" ht="30" customHeight="1" thickBot="1">
      <c r="A91" s="804"/>
      <c r="B91" s="1554" t="s">
        <v>631</v>
      </c>
      <c r="C91" s="1555"/>
      <c r="D91" s="1555"/>
      <c r="E91" s="813">
        <v>0.502</v>
      </c>
      <c r="F91" s="784">
        <v>59.256</v>
      </c>
      <c r="G91" s="846">
        <v>17.795999999999999</v>
      </c>
      <c r="H91" s="786">
        <v>77.554000000000002</v>
      </c>
      <c r="I91" s="749"/>
      <c r="J91" s="757"/>
      <c r="K91" s="749"/>
      <c r="L91" s="749"/>
      <c r="M91" s="749"/>
      <c r="N91" s="749"/>
      <c r="O91" s="749"/>
      <c r="P91" s="749"/>
      <c r="Q91" s="749"/>
      <c r="R91" s="749"/>
      <c r="S91" s="749"/>
      <c r="T91" s="749"/>
    </row>
    <row r="92" spans="1:20" ht="15" thickBot="1">
      <c r="A92" s="1544" t="s">
        <v>489</v>
      </c>
      <c r="B92" s="1545"/>
      <c r="C92" s="1545"/>
      <c r="D92" s="1545"/>
      <c r="E92" s="806">
        <v>-3033.0659999999998</v>
      </c>
      <c r="F92" s="754">
        <v>-1194.8689999999999</v>
      </c>
      <c r="G92" s="778">
        <v>-372.31799999999998</v>
      </c>
      <c r="H92" s="756">
        <v>-4600.2529999999997</v>
      </c>
      <c r="I92" s="322"/>
      <c r="J92" s="757"/>
      <c r="K92" s="322"/>
      <c r="L92" s="322"/>
      <c r="M92" s="322"/>
      <c r="N92" s="322"/>
      <c r="O92" s="322"/>
      <c r="P92" s="322"/>
      <c r="Q92" s="322"/>
      <c r="R92" s="322"/>
      <c r="S92" s="322"/>
      <c r="T92" s="322"/>
    </row>
    <row r="93" spans="1:20" ht="15" thickBot="1">
      <c r="A93" s="854" t="s">
        <v>490</v>
      </c>
      <c r="B93" s="855"/>
      <c r="C93" s="855"/>
      <c r="D93" s="856"/>
      <c r="E93" s="806">
        <v>-672.596</v>
      </c>
      <c r="F93" s="754">
        <v>-276.053</v>
      </c>
      <c r="G93" s="778">
        <v>-53.052</v>
      </c>
      <c r="H93" s="756">
        <v>-1001.701</v>
      </c>
      <c r="I93" s="322"/>
      <c r="J93" s="757"/>
      <c r="K93" s="322"/>
      <c r="L93" s="322"/>
      <c r="M93" s="322"/>
      <c r="N93" s="322"/>
      <c r="O93" s="322"/>
      <c r="P93" s="322"/>
      <c r="Q93" s="322"/>
      <c r="R93" s="322"/>
      <c r="S93" s="322"/>
      <c r="T93" s="322"/>
    </row>
    <row r="94" spans="1:20" ht="15" thickBot="1">
      <c r="A94" s="1544" t="s">
        <v>491</v>
      </c>
      <c r="B94" s="1545"/>
      <c r="C94" s="1545"/>
      <c r="D94" s="1545"/>
      <c r="E94" s="806">
        <v>-3744.3960000000002</v>
      </c>
      <c r="F94" s="754">
        <v>-1647.683</v>
      </c>
      <c r="G94" s="847">
        <v>-383.55</v>
      </c>
      <c r="H94" s="756">
        <v>-5775.6289999999999</v>
      </c>
      <c r="I94" s="322"/>
      <c r="J94" s="757"/>
      <c r="K94" s="322"/>
      <c r="L94" s="322"/>
      <c r="M94" s="322"/>
      <c r="N94" s="322"/>
      <c r="O94" s="322"/>
      <c r="P94" s="322"/>
      <c r="Q94" s="322"/>
      <c r="R94" s="322"/>
      <c r="S94" s="322"/>
      <c r="T94" s="322"/>
    </row>
    <row r="95" spans="1:20">
      <c r="A95" s="803"/>
      <c r="B95" s="1531" t="s">
        <v>516</v>
      </c>
      <c r="C95" s="1532"/>
      <c r="D95" s="1532"/>
      <c r="E95" s="807">
        <v>-2172.7310000000002</v>
      </c>
      <c r="F95" s="758">
        <v>-1071.1569999999999</v>
      </c>
      <c r="G95" s="835">
        <v>-322.98500000000001</v>
      </c>
      <c r="H95" s="760">
        <v>-3566.873</v>
      </c>
      <c r="I95" s="749"/>
      <c r="J95" s="757"/>
      <c r="K95" s="749"/>
      <c r="L95" s="749"/>
      <c r="M95" s="749"/>
      <c r="N95" s="749"/>
      <c r="O95" s="749"/>
      <c r="P95" s="749"/>
      <c r="Q95" s="749"/>
      <c r="R95" s="749"/>
      <c r="S95" s="749"/>
      <c r="T95" s="749"/>
    </row>
    <row r="96" spans="1:20">
      <c r="A96" s="803"/>
      <c r="B96" s="1533" t="s">
        <v>632</v>
      </c>
      <c r="C96" s="1534"/>
      <c r="D96" s="1534"/>
      <c r="E96" s="808">
        <v>-872.99199999999996</v>
      </c>
      <c r="F96" s="762">
        <v>-185.20500000000001</v>
      </c>
      <c r="G96" s="836">
        <v>-35.281999999999996</v>
      </c>
      <c r="H96" s="764">
        <v>-1093.479</v>
      </c>
      <c r="I96" s="749"/>
      <c r="J96" s="757"/>
      <c r="K96" s="749"/>
      <c r="L96" s="749"/>
      <c r="M96" s="749"/>
      <c r="N96" s="749"/>
      <c r="O96" s="749"/>
      <c r="P96" s="749"/>
      <c r="Q96" s="749"/>
      <c r="R96" s="749"/>
      <c r="S96" s="749"/>
      <c r="T96" s="749"/>
    </row>
    <row r="97" spans="1:23" ht="15" customHeight="1">
      <c r="A97" s="803"/>
      <c r="B97" s="1535" t="s">
        <v>633</v>
      </c>
      <c r="C97" s="1536"/>
      <c r="D97" s="1536"/>
      <c r="E97" s="808">
        <v>-0.36799999999999999</v>
      </c>
      <c r="F97" s="762">
        <v>0</v>
      </c>
      <c r="G97" s="836">
        <v>0</v>
      </c>
      <c r="H97" s="764">
        <v>-0.36799999999999999</v>
      </c>
      <c r="I97" s="749"/>
      <c r="J97" s="757"/>
      <c r="K97" s="749"/>
      <c r="L97" s="749"/>
      <c r="M97" s="749"/>
      <c r="N97" s="749"/>
      <c r="O97" s="749"/>
      <c r="P97" s="749"/>
      <c r="Q97" s="749"/>
      <c r="R97" s="749"/>
      <c r="S97" s="749"/>
      <c r="T97" s="749"/>
    </row>
    <row r="98" spans="1:23" ht="15" customHeight="1">
      <c r="A98" s="803"/>
      <c r="B98" s="1535" t="s">
        <v>634</v>
      </c>
      <c r="C98" s="1536"/>
      <c r="D98" s="1536"/>
      <c r="E98" s="808">
        <v>-300.14800000000002</v>
      </c>
      <c r="F98" s="762">
        <v>-89.296999999999997</v>
      </c>
      <c r="G98" s="836">
        <v>-3.972</v>
      </c>
      <c r="H98" s="764">
        <v>-393.41699999999997</v>
      </c>
      <c r="I98" s="749"/>
      <c r="J98" s="757"/>
      <c r="K98" s="749"/>
      <c r="L98" s="749"/>
      <c r="M98" s="749"/>
      <c r="N98" s="749"/>
      <c r="O98" s="749"/>
      <c r="P98" s="749"/>
      <c r="Q98" s="749"/>
      <c r="R98" s="749"/>
      <c r="S98" s="749"/>
      <c r="T98" s="749"/>
    </row>
    <row r="99" spans="1:23">
      <c r="A99" s="803"/>
      <c r="B99" s="1533" t="s">
        <v>576</v>
      </c>
      <c r="C99" s="1534"/>
      <c r="D99" s="1534"/>
      <c r="E99" s="808">
        <v>-230.18199999999999</v>
      </c>
      <c r="F99" s="762">
        <v>-12.95</v>
      </c>
      <c r="G99" s="836">
        <v>-6.3029999999999999</v>
      </c>
      <c r="H99" s="764">
        <v>-249.435</v>
      </c>
      <c r="I99" s="749"/>
      <c r="J99" s="757"/>
      <c r="K99" s="749"/>
      <c r="L99" s="749"/>
      <c r="M99" s="749"/>
      <c r="N99" s="749"/>
      <c r="O99" s="749"/>
      <c r="P99" s="749"/>
      <c r="Q99" s="749"/>
      <c r="R99" s="749"/>
      <c r="S99" s="749"/>
      <c r="T99" s="749"/>
    </row>
    <row r="100" spans="1:23">
      <c r="A100" s="803"/>
      <c r="B100" s="1533" t="s">
        <v>497</v>
      </c>
      <c r="C100" s="1534"/>
      <c r="D100" s="1534"/>
      <c r="E100" s="808">
        <v>-166.86600000000001</v>
      </c>
      <c r="F100" s="762">
        <v>-283.99200000000002</v>
      </c>
      <c r="G100" s="836">
        <v>-14.882999999999999</v>
      </c>
      <c r="H100" s="764">
        <v>-465.74099999999999</v>
      </c>
      <c r="I100" s="749"/>
      <c r="J100" s="757"/>
      <c r="K100" s="749"/>
      <c r="L100" s="749"/>
      <c r="M100" s="749"/>
      <c r="N100" s="749"/>
      <c r="O100" s="749"/>
      <c r="P100" s="749"/>
      <c r="Q100" s="749"/>
      <c r="R100" s="749"/>
      <c r="S100" s="749"/>
      <c r="T100" s="749"/>
    </row>
    <row r="101" spans="1:23" ht="15" thickBot="1">
      <c r="A101" s="805"/>
      <c r="B101" s="1538" t="s">
        <v>498</v>
      </c>
      <c r="C101" s="1539"/>
      <c r="D101" s="1539"/>
      <c r="E101" s="813">
        <v>-1.109</v>
      </c>
      <c r="F101" s="784">
        <v>-5.0819999999999999</v>
      </c>
      <c r="G101" s="846">
        <v>-0.125</v>
      </c>
      <c r="H101" s="786">
        <v>-6.3159999999999998</v>
      </c>
      <c r="I101" s="749"/>
      <c r="J101" s="757"/>
      <c r="K101" s="749"/>
      <c r="L101" s="749"/>
      <c r="M101" s="749"/>
      <c r="N101" s="749"/>
      <c r="O101" s="749"/>
      <c r="P101" s="749"/>
      <c r="Q101" s="749"/>
      <c r="R101" s="749"/>
      <c r="S101" s="749"/>
      <c r="T101" s="749"/>
    </row>
    <row r="102" spans="1:23" s="400" customFormat="1" ht="15" thickBot="1">
      <c r="A102" s="1529" t="s">
        <v>577</v>
      </c>
      <c r="B102" s="1327"/>
      <c r="C102" s="1327"/>
      <c r="D102" s="1530"/>
      <c r="E102" s="438">
        <v>6139.3410000000003</v>
      </c>
      <c r="F102" s="438">
        <v>803.245</v>
      </c>
      <c r="G102" s="451">
        <v>105.212</v>
      </c>
      <c r="H102" s="440">
        <v>7047.7979999999998</v>
      </c>
      <c r="I102" s="716"/>
      <c r="J102" s="757"/>
      <c r="K102" s="399"/>
      <c r="L102" s="399"/>
      <c r="M102" s="399"/>
      <c r="N102" s="399"/>
      <c r="O102" s="399"/>
      <c r="P102" s="399"/>
      <c r="Q102" s="399"/>
      <c r="R102" s="399"/>
      <c r="S102" s="399"/>
      <c r="T102" s="399"/>
      <c r="U102" s="399"/>
      <c r="V102" s="399"/>
      <c r="W102" s="399"/>
    </row>
    <row r="103" spans="1:23" s="371" customFormat="1" ht="15" thickBot="1">
      <c r="A103" s="1520" t="s">
        <v>518</v>
      </c>
      <c r="B103" s="1521"/>
      <c r="C103" s="1521"/>
      <c r="D103" s="1522"/>
      <c r="E103" s="445">
        <v>-634.48800000000006</v>
      </c>
      <c r="F103" s="445">
        <v>-76.884</v>
      </c>
      <c r="G103" s="848">
        <v>-11.72</v>
      </c>
      <c r="H103" s="440">
        <v>-723.09199999999998</v>
      </c>
      <c r="I103" s="370"/>
      <c r="J103" s="757"/>
      <c r="K103" s="370"/>
      <c r="L103" s="370"/>
      <c r="M103" s="370"/>
      <c r="N103" s="370"/>
      <c r="O103" s="370"/>
      <c r="P103" s="370"/>
      <c r="Q103" s="370"/>
      <c r="R103" s="370"/>
      <c r="S103" s="370"/>
      <c r="T103" s="370"/>
      <c r="U103" s="370"/>
      <c r="V103" s="370"/>
      <c r="W103" s="370"/>
    </row>
    <row r="104" spans="1:23" s="371" customFormat="1" ht="15" thickBot="1">
      <c r="A104" s="1523" t="s">
        <v>578</v>
      </c>
      <c r="B104" s="1524"/>
      <c r="C104" s="1524"/>
      <c r="D104" s="1525"/>
      <c r="E104" s="424">
        <v>5504.8530000000001</v>
      </c>
      <c r="F104" s="424">
        <v>726.36099999999999</v>
      </c>
      <c r="G104" s="849">
        <v>93.492000000000004</v>
      </c>
      <c r="H104" s="426">
        <v>6324.7060000000001</v>
      </c>
      <c r="I104" s="370"/>
      <c r="J104" s="757"/>
      <c r="K104" s="370"/>
      <c r="L104" s="370"/>
      <c r="M104" s="370"/>
      <c r="N104" s="370"/>
      <c r="O104" s="370"/>
      <c r="P104" s="370"/>
      <c r="Q104" s="370"/>
      <c r="R104" s="370"/>
      <c r="S104" s="370"/>
      <c r="T104" s="370"/>
      <c r="U104" s="370"/>
      <c r="V104" s="370"/>
      <c r="W104" s="370"/>
    </row>
    <row r="105" spans="1:23">
      <c r="A105" s="749"/>
      <c r="B105" s="749"/>
      <c r="C105" s="749"/>
      <c r="D105" s="749"/>
      <c r="E105" s="749"/>
      <c r="F105" s="749"/>
      <c r="G105" s="749"/>
      <c r="H105" s="749"/>
      <c r="I105" s="749"/>
      <c r="J105" s="749"/>
      <c r="K105" s="749"/>
      <c r="L105" s="749"/>
      <c r="M105" s="749"/>
      <c r="N105" s="749"/>
      <c r="O105" s="749"/>
      <c r="P105" s="749"/>
      <c r="Q105" s="749"/>
      <c r="R105" s="749"/>
      <c r="S105" s="749"/>
      <c r="T105" s="749"/>
    </row>
    <row r="106" spans="1:23">
      <c r="A106" s="749"/>
      <c r="B106" s="749"/>
      <c r="C106" s="749"/>
      <c r="D106" s="749"/>
      <c r="E106" s="834"/>
      <c r="F106" s="834"/>
      <c r="G106" s="834"/>
      <c r="H106" s="834"/>
      <c r="I106" s="749"/>
      <c r="J106" s="749"/>
      <c r="K106" s="749"/>
      <c r="L106" s="749"/>
      <c r="M106" s="749"/>
      <c r="N106" s="749"/>
      <c r="O106" s="749"/>
      <c r="P106" s="749"/>
      <c r="Q106" s="749"/>
      <c r="R106" s="749"/>
      <c r="S106" s="749"/>
      <c r="T106" s="749"/>
    </row>
    <row r="107" spans="1:23">
      <c r="E107" s="757"/>
      <c r="F107" s="757"/>
      <c r="G107" s="757"/>
      <c r="H107" s="757"/>
    </row>
    <row r="108" spans="1:23">
      <c r="E108" s="757"/>
      <c r="F108" s="757"/>
      <c r="G108" s="757"/>
      <c r="H108" s="757"/>
    </row>
  </sheetData>
  <mergeCells count="99">
    <mergeCell ref="B101:D101"/>
    <mergeCell ref="A102:D102"/>
    <mergeCell ref="A103:D103"/>
    <mergeCell ref="A104:D104"/>
    <mergeCell ref="B100:D100"/>
    <mergeCell ref="B97:D97"/>
    <mergeCell ref="B98:D98"/>
    <mergeCell ref="C88:D88"/>
    <mergeCell ref="A89:D89"/>
    <mergeCell ref="B90:D90"/>
    <mergeCell ref="B91:D91"/>
    <mergeCell ref="A92:D92"/>
    <mergeCell ref="B99:D99"/>
    <mergeCell ref="C87:D87"/>
    <mergeCell ref="B76:D76"/>
    <mergeCell ref="B77:D77"/>
    <mergeCell ref="B78:D78"/>
    <mergeCell ref="B79:D79"/>
    <mergeCell ref="B80:D80"/>
    <mergeCell ref="B81:D81"/>
    <mergeCell ref="A82:D82"/>
    <mergeCell ref="B83:D83"/>
    <mergeCell ref="C84:D84"/>
    <mergeCell ref="C85:D85"/>
    <mergeCell ref="B86:D86"/>
    <mergeCell ref="A94:D94"/>
    <mergeCell ref="B95:D95"/>
    <mergeCell ref="B96:D96"/>
    <mergeCell ref="B75:D75"/>
    <mergeCell ref="B64:D64"/>
    <mergeCell ref="B65:D65"/>
    <mergeCell ref="A66:D66"/>
    <mergeCell ref="B67:D67"/>
    <mergeCell ref="C68:D68"/>
    <mergeCell ref="A69:D69"/>
    <mergeCell ref="B70:D70"/>
    <mergeCell ref="B71:D71"/>
    <mergeCell ref="B72:D72"/>
    <mergeCell ref="A73:D73"/>
    <mergeCell ref="B74:D74"/>
    <mergeCell ref="B59:D59"/>
    <mergeCell ref="C60:D60"/>
    <mergeCell ref="C61:D61"/>
    <mergeCell ref="B62:D62"/>
    <mergeCell ref="C63:D63"/>
    <mergeCell ref="A58:D58"/>
    <mergeCell ref="C46:D46"/>
    <mergeCell ref="C47:D47"/>
    <mergeCell ref="B48:D48"/>
    <mergeCell ref="C49:D49"/>
    <mergeCell ref="C50:D50"/>
    <mergeCell ref="C51:D51"/>
    <mergeCell ref="C52:D52"/>
    <mergeCell ref="C53:D53"/>
    <mergeCell ref="A54:D54"/>
    <mergeCell ref="B56:D56"/>
    <mergeCell ref="B57:D57"/>
    <mergeCell ref="B45:D45"/>
    <mergeCell ref="B34:D34"/>
    <mergeCell ref="C35:D35"/>
    <mergeCell ref="C36:D36"/>
    <mergeCell ref="B37:D37"/>
    <mergeCell ref="B38:D38"/>
    <mergeCell ref="C39:D39"/>
    <mergeCell ref="C40:D40"/>
    <mergeCell ref="C41:D41"/>
    <mergeCell ref="C42:D42"/>
    <mergeCell ref="C43:D43"/>
    <mergeCell ref="C44:D44"/>
    <mergeCell ref="C33:D33"/>
    <mergeCell ref="C22:D22"/>
    <mergeCell ref="C23:D23"/>
    <mergeCell ref="B24:D24"/>
    <mergeCell ref="C25:D25"/>
    <mergeCell ref="C26:D26"/>
    <mergeCell ref="C27:D27"/>
    <mergeCell ref="C28:D28"/>
    <mergeCell ref="B29:D29"/>
    <mergeCell ref="A30:D30"/>
    <mergeCell ref="B31:D31"/>
    <mergeCell ref="C32:D32"/>
    <mergeCell ref="B21:D21"/>
    <mergeCell ref="C9:D9"/>
    <mergeCell ref="B10:D10"/>
    <mergeCell ref="C11:D11"/>
    <mergeCell ref="C12:D12"/>
    <mergeCell ref="B14:D14"/>
    <mergeCell ref="B15:D15"/>
    <mergeCell ref="C16:D16"/>
    <mergeCell ref="C17:D17"/>
    <mergeCell ref="C18:D18"/>
    <mergeCell ref="C19:D19"/>
    <mergeCell ref="C20:D20"/>
    <mergeCell ref="C8:D8"/>
    <mergeCell ref="G3:H3"/>
    <mergeCell ref="A4:D5"/>
    <mergeCell ref="E4:H4"/>
    <mergeCell ref="A6:D6"/>
    <mergeCell ref="B7:D7"/>
  </mergeCells>
  <pageMargins left="0.25" right="0.25" top="0.75" bottom="0.75" header="0.3" footer="0.3"/>
  <pageSetup paperSize="9" scale="7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G10" sqref="G10"/>
    </sheetView>
  </sheetViews>
  <sheetFormatPr defaultColWidth="6.7109375" defaultRowHeight="15"/>
  <cols>
    <col min="1" max="1" width="29.140625" bestFit="1" customWidth="1"/>
    <col min="2" max="2" width="15.140625" customWidth="1"/>
    <col min="3" max="3" width="12.85546875" customWidth="1"/>
    <col min="4" max="4" width="13.5703125" customWidth="1"/>
    <col min="5" max="5" width="10.140625" customWidth="1"/>
    <col min="6" max="252" width="9.140625" customWidth="1"/>
    <col min="253" max="253" width="29.140625" bestFit="1" customWidth="1"/>
    <col min="254" max="254" width="7.28515625" bestFit="1" customWidth="1"/>
    <col min="255" max="255" width="7.42578125" bestFit="1"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3">
        <v>38717</v>
      </c>
      <c r="C4" s="974"/>
      <c r="D4" s="974"/>
      <c r="E4" s="975"/>
    </row>
    <row r="5" spans="1:13" ht="24.75" thickBot="1">
      <c r="A5" s="972"/>
      <c r="B5" s="556" t="s">
        <v>37</v>
      </c>
      <c r="C5" s="557" t="s">
        <v>38</v>
      </c>
      <c r="D5" s="557" t="s">
        <v>39</v>
      </c>
      <c r="E5" s="558" t="s">
        <v>40</v>
      </c>
    </row>
    <row r="6" spans="1:13" ht="17.25" customHeight="1" thickBot="1">
      <c r="A6" s="4" t="s">
        <v>2</v>
      </c>
      <c r="B6" s="33">
        <v>4833.8069999999998</v>
      </c>
      <c r="C6" s="34">
        <v>1139.9100000000001</v>
      </c>
      <c r="D6" s="34">
        <v>1696.481</v>
      </c>
      <c r="E6" s="457">
        <v>7670.1980000000003</v>
      </c>
    </row>
    <row r="7" spans="1:13">
      <c r="A7" s="8" t="s">
        <v>3</v>
      </c>
      <c r="B7" s="35">
        <v>418.61099999999999</v>
      </c>
      <c r="C7" s="36">
        <v>239.26</v>
      </c>
      <c r="D7" s="36">
        <v>324.84800000000001</v>
      </c>
      <c r="E7" s="458">
        <v>982.71900000000005</v>
      </c>
    </row>
    <row r="8" spans="1:13">
      <c r="A8" s="11" t="s">
        <v>4</v>
      </c>
      <c r="B8" s="37">
        <v>2122.7150000000001</v>
      </c>
      <c r="C8" s="38">
        <v>591.11500000000001</v>
      </c>
      <c r="D8" s="38">
        <v>680.76700000000005</v>
      </c>
      <c r="E8" s="458">
        <v>3394.5970000000002</v>
      </c>
    </row>
    <row r="9" spans="1:13">
      <c r="A9" s="11" t="s">
        <v>5</v>
      </c>
      <c r="B9" s="37">
        <v>1624.3019999999999</v>
      </c>
      <c r="C9" s="38">
        <v>286.23500000000001</v>
      </c>
      <c r="D9" s="38">
        <v>600.71100000000001</v>
      </c>
      <c r="E9" s="458">
        <v>2511.248</v>
      </c>
    </row>
    <row r="10" spans="1:13">
      <c r="A10" s="11" t="s">
        <v>6</v>
      </c>
      <c r="B10" s="37">
        <v>787.34799999999996</v>
      </c>
      <c r="C10" s="38">
        <v>44.823</v>
      </c>
      <c r="D10" s="38">
        <v>148.44300000000001</v>
      </c>
      <c r="E10" s="458">
        <v>980.61400000000003</v>
      </c>
    </row>
    <row r="11" spans="1:13" ht="15.75" thickBot="1">
      <c r="A11" s="14" t="s">
        <v>7</v>
      </c>
      <c r="B11" s="39">
        <v>-119.169</v>
      </c>
      <c r="C11" s="40">
        <v>-21.523</v>
      </c>
      <c r="D11" s="40">
        <v>-58.287999999999997</v>
      </c>
      <c r="E11" s="458">
        <v>-198.98</v>
      </c>
    </row>
    <row r="12" spans="1:13" ht="16.5" customHeight="1" thickBot="1">
      <c r="A12" s="4" t="s">
        <v>8</v>
      </c>
      <c r="B12" s="33">
        <v>-2116.2959999999998</v>
      </c>
      <c r="C12" s="34">
        <v>-342.64299999999997</v>
      </c>
      <c r="D12" s="34">
        <v>-554.13099999999997</v>
      </c>
      <c r="E12" s="457">
        <v>-3013.07</v>
      </c>
    </row>
    <row r="13" spans="1:13">
      <c r="A13" s="8" t="s">
        <v>3</v>
      </c>
      <c r="B13" s="35">
        <v>-362.32299999999998</v>
      </c>
      <c r="C13" s="36">
        <v>-41.640999999999998</v>
      </c>
      <c r="D13" s="36">
        <v>-82.436000000000007</v>
      </c>
      <c r="E13" s="458">
        <v>-486.4</v>
      </c>
    </row>
    <row r="14" spans="1:13">
      <c r="A14" s="11" t="s">
        <v>4</v>
      </c>
      <c r="B14" s="37">
        <v>-618.21299999999997</v>
      </c>
      <c r="C14" s="38">
        <v>-107.175</v>
      </c>
      <c r="D14" s="38">
        <v>-113.54600000000001</v>
      </c>
      <c r="E14" s="458">
        <v>-838.93399999999997</v>
      </c>
    </row>
    <row r="15" spans="1:13">
      <c r="A15" s="11" t="s">
        <v>5</v>
      </c>
      <c r="B15" s="37">
        <v>-768.57899999999995</v>
      </c>
      <c r="C15" s="38">
        <v>-114.489</v>
      </c>
      <c r="D15" s="38">
        <v>-197.917</v>
      </c>
      <c r="E15" s="458">
        <v>-1080.9849999999999</v>
      </c>
    </row>
    <row r="16" spans="1:13">
      <c r="A16" s="11" t="s">
        <v>6</v>
      </c>
      <c r="B16" s="37">
        <v>-88.308000000000007</v>
      </c>
      <c r="C16" s="38">
        <v>-44.338000000000001</v>
      </c>
      <c r="D16" s="38">
        <v>-113.669</v>
      </c>
      <c r="E16" s="458">
        <v>-246.315</v>
      </c>
    </row>
    <row r="17" spans="1:7" ht="15.75" thickBot="1">
      <c r="A17" s="14" t="s">
        <v>9</v>
      </c>
      <c r="B17" s="39">
        <v>-278.87299999999999</v>
      </c>
      <c r="C17" s="40">
        <v>-35</v>
      </c>
      <c r="D17" s="40">
        <v>-46.563000000000002</v>
      </c>
      <c r="E17" s="458">
        <v>-360.43599999999998</v>
      </c>
    </row>
    <row r="18" spans="1:7" ht="16.5" customHeight="1" thickBot="1">
      <c r="A18" s="4" t="s">
        <v>10</v>
      </c>
      <c r="B18" s="33">
        <v>2717.511</v>
      </c>
      <c r="C18" s="34">
        <v>797.26700000000005</v>
      </c>
      <c r="D18" s="34">
        <v>1142.3499999999999</v>
      </c>
      <c r="E18" s="457">
        <v>4657.1279999999997</v>
      </c>
      <c r="F18" s="17"/>
      <c r="G18" s="17"/>
    </row>
    <row r="19" spans="1:7" ht="15.75" thickBot="1">
      <c r="A19" s="4" t="s">
        <v>11</v>
      </c>
      <c r="B19" s="33">
        <v>-1979.4970000000001</v>
      </c>
      <c r="C19" s="34">
        <v>-71.844999999999999</v>
      </c>
      <c r="D19" s="34">
        <v>-384.45299999999997</v>
      </c>
      <c r="E19" s="457">
        <v>-2435.7950000000001</v>
      </c>
      <c r="F19" s="17"/>
    </row>
    <row r="20" spans="1:7">
      <c r="A20" s="8" t="s">
        <v>12</v>
      </c>
      <c r="B20" s="35">
        <v>-2386.0210000000002</v>
      </c>
      <c r="C20" s="36">
        <v>-104.84399999999999</v>
      </c>
      <c r="D20" s="36">
        <v>-533.31200000000001</v>
      </c>
      <c r="E20" s="458">
        <v>-3024.1770000000001</v>
      </c>
    </row>
    <row r="21" spans="1:7" ht="15.75" thickBot="1">
      <c r="A21" s="14" t="s">
        <v>13</v>
      </c>
      <c r="B21" s="39">
        <v>406.524</v>
      </c>
      <c r="C21" s="40">
        <v>32.999000000000002</v>
      </c>
      <c r="D21" s="40">
        <v>148.85900000000001</v>
      </c>
      <c r="E21" s="458">
        <v>588.38199999999995</v>
      </c>
    </row>
    <row r="22" spans="1:7" ht="29.25" customHeight="1" thickBot="1">
      <c r="A22" s="4" t="s">
        <v>14</v>
      </c>
      <c r="B22" s="33">
        <v>738.01400000000001</v>
      </c>
      <c r="C22" s="34">
        <v>725.42200000000003</v>
      </c>
      <c r="D22" s="34">
        <v>757.89700000000005</v>
      </c>
      <c r="E22" s="457">
        <v>2221.3330000000001</v>
      </c>
    </row>
    <row r="23" spans="1:7" ht="30" customHeight="1" thickBot="1">
      <c r="A23" s="4" t="s">
        <v>15</v>
      </c>
      <c r="B23" s="33">
        <v>1804.7570000000001</v>
      </c>
      <c r="C23" s="34">
        <v>236.898</v>
      </c>
      <c r="D23" s="34">
        <v>582.846</v>
      </c>
      <c r="E23" s="457">
        <v>2624.5010000000002</v>
      </c>
    </row>
    <row r="24" spans="1:7">
      <c r="A24" s="8" t="s">
        <v>16</v>
      </c>
      <c r="B24" s="35">
        <v>2013.3130000000001</v>
      </c>
      <c r="C24" s="36">
        <v>282.928</v>
      </c>
      <c r="D24" s="36">
        <v>750.76300000000003</v>
      </c>
      <c r="E24" s="458">
        <v>3047.0039999999999</v>
      </c>
    </row>
    <row r="25" spans="1:7" ht="15.75" thickBot="1">
      <c r="A25" s="14" t="s">
        <v>17</v>
      </c>
      <c r="B25" s="39">
        <v>-208.55600000000001</v>
      </c>
      <c r="C25" s="40">
        <v>-46.03</v>
      </c>
      <c r="D25" s="40">
        <v>-167.917</v>
      </c>
      <c r="E25" s="458">
        <v>-422.50299999999999</v>
      </c>
    </row>
    <row r="26" spans="1:7" ht="16.5" customHeight="1" thickBot="1">
      <c r="A26" s="4" t="s">
        <v>18</v>
      </c>
      <c r="B26" s="33">
        <v>2.355</v>
      </c>
      <c r="C26" s="34">
        <v>2.6859999999999999</v>
      </c>
      <c r="D26" s="34">
        <v>7.3289999999999997</v>
      </c>
      <c r="E26" s="457">
        <v>12.37</v>
      </c>
    </row>
    <row r="27" spans="1:7" ht="25.5" thickBot="1">
      <c r="A27" s="4" t="s">
        <v>19</v>
      </c>
      <c r="B27" s="41">
        <v>38.893999999999998</v>
      </c>
      <c r="C27" s="42">
        <v>0</v>
      </c>
      <c r="D27" s="42">
        <v>1.66</v>
      </c>
      <c r="E27" s="457">
        <v>40.554000000000002</v>
      </c>
    </row>
    <row r="28" spans="1:7" ht="15.75" thickBot="1">
      <c r="A28" s="4" t="s">
        <v>20</v>
      </c>
      <c r="B28" s="33">
        <v>57.533000000000001</v>
      </c>
      <c r="C28" s="34">
        <v>1.3009999999999999</v>
      </c>
      <c r="D28" s="34">
        <v>-59.125</v>
      </c>
      <c r="E28" s="457">
        <v>0</v>
      </c>
    </row>
    <row r="29" spans="1:7" ht="15.75" thickBot="1">
      <c r="A29" s="4" t="s">
        <v>21</v>
      </c>
      <c r="B29" s="41">
        <v>424.887</v>
      </c>
      <c r="C29" s="42">
        <v>67.802000000000007</v>
      </c>
      <c r="D29" s="42">
        <v>133.49299999999999</v>
      </c>
      <c r="E29" s="457">
        <v>626.18200000000002</v>
      </c>
    </row>
    <row r="30" spans="1:7" ht="15.75" thickBot="1">
      <c r="A30" s="4" t="s">
        <v>22</v>
      </c>
      <c r="B30" s="33">
        <v>1347.1790000000001</v>
      </c>
      <c r="C30" s="34">
        <v>118.364</v>
      </c>
      <c r="D30" s="34">
        <v>890.11099999999999</v>
      </c>
      <c r="E30" s="457">
        <v>2355.654</v>
      </c>
    </row>
    <row r="31" spans="1:7">
      <c r="A31" s="8" t="s">
        <v>23</v>
      </c>
      <c r="B31" s="35">
        <v>437.49900000000002</v>
      </c>
      <c r="C31" s="36">
        <v>8.1790000000000003</v>
      </c>
      <c r="D31" s="36">
        <v>138.69900000000001</v>
      </c>
      <c r="E31" s="458">
        <v>584.37699999999995</v>
      </c>
    </row>
    <row r="32" spans="1:7" ht="15.75" thickBot="1">
      <c r="A32" s="14" t="s">
        <v>24</v>
      </c>
      <c r="B32" s="39">
        <v>909.68</v>
      </c>
      <c r="C32" s="40">
        <v>110.185</v>
      </c>
      <c r="D32" s="40">
        <v>751.41200000000003</v>
      </c>
      <c r="E32" s="458">
        <v>1771.277</v>
      </c>
    </row>
    <row r="33" spans="1:6" ht="39.75" customHeight="1" thickBot="1">
      <c r="A33" s="4" t="s">
        <v>25</v>
      </c>
      <c r="B33" s="33">
        <v>-3114.9850000000001</v>
      </c>
      <c r="C33" s="34">
        <v>-625.90700000000004</v>
      </c>
      <c r="D33" s="34">
        <v>-1443.7840000000001</v>
      </c>
      <c r="E33" s="457">
        <v>-5184.6760000000004</v>
      </c>
    </row>
    <row r="34" spans="1:6">
      <c r="A34" s="43" t="s">
        <v>26</v>
      </c>
      <c r="B34" s="44">
        <v>-1632.8820000000001</v>
      </c>
      <c r="C34" s="45">
        <v>-327.86599999999999</v>
      </c>
      <c r="D34" s="45">
        <v>-714.12800000000004</v>
      </c>
      <c r="E34" s="464">
        <v>-2674.8760000000002</v>
      </c>
    </row>
    <row r="35" spans="1:6">
      <c r="A35" s="46" t="s">
        <v>27</v>
      </c>
      <c r="B35" s="47">
        <v>-496.54199999999997</v>
      </c>
      <c r="C35" s="38">
        <v>-62.475999999999999</v>
      </c>
      <c r="D35" s="38">
        <v>-188.77600000000001</v>
      </c>
      <c r="E35" s="458">
        <v>-747.79399999999998</v>
      </c>
    </row>
    <row r="36" spans="1:6">
      <c r="A36" s="46" t="s">
        <v>28</v>
      </c>
      <c r="B36" s="47">
        <v>-182.334</v>
      </c>
      <c r="C36" s="38">
        <v>-52.963999999999999</v>
      </c>
      <c r="D36" s="38">
        <v>-108.181</v>
      </c>
      <c r="E36" s="458">
        <v>-343.47899999999998</v>
      </c>
    </row>
    <row r="37" spans="1:6">
      <c r="A37" s="46" t="s">
        <v>29</v>
      </c>
      <c r="B37" s="47">
        <v>-606.98400000000004</v>
      </c>
      <c r="C37" s="38">
        <v>-134.41999999999999</v>
      </c>
      <c r="D37" s="38">
        <v>-360.101</v>
      </c>
      <c r="E37" s="458">
        <v>-1101.5050000000001</v>
      </c>
    </row>
    <row r="38" spans="1:6">
      <c r="A38" s="46" t="s">
        <v>30</v>
      </c>
      <c r="B38" s="47">
        <v>-30.715</v>
      </c>
      <c r="C38" s="38">
        <v>-9.8819999999999997</v>
      </c>
      <c r="D38" s="38">
        <v>-20.981000000000002</v>
      </c>
      <c r="E38" s="458">
        <v>-61.578000000000003</v>
      </c>
    </row>
    <row r="39" spans="1:6" ht="15.75" thickBot="1">
      <c r="A39" s="46" t="s">
        <v>31</v>
      </c>
      <c r="B39" s="48">
        <v>-165.52799999999999</v>
      </c>
      <c r="C39" s="40">
        <v>-38.298999999999999</v>
      </c>
      <c r="D39" s="40">
        <v>-51.616999999999997</v>
      </c>
      <c r="E39" s="458">
        <v>-255.44399999999999</v>
      </c>
    </row>
    <row r="40" spans="1:6" ht="15.75" thickBot="1">
      <c r="A40" s="49" t="s">
        <v>32</v>
      </c>
      <c r="B40" s="50">
        <v>-250.881</v>
      </c>
      <c r="C40" s="34">
        <v>-41.649000000000001</v>
      </c>
      <c r="D40" s="34">
        <v>-450.89100000000002</v>
      </c>
      <c r="E40" s="457">
        <v>-743.42100000000005</v>
      </c>
    </row>
    <row r="41" spans="1:6">
      <c r="A41" s="43" t="s">
        <v>33</v>
      </c>
      <c r="B41" s="51">
        <v>-226.70599999999999</v>
      </c>
      <c r="C41" s="36">
        <v>-39.835999999999999</v>
      </c>
      <c r="D41" s="36">
        <v>-114.31699999999999</v>
      </c>
      <c r="E41" s="458">
        <v>-380.85899999999998</v>
      </c>
    </row>
    <row r="42" spans="1:6" ht="15.75" thickBot="1">
      <c r="A42" s="52" t="s">
        <v>34</v>
      </c>
      <c r="B42" s="48">
        <v>-24.175000000000001</v>
      </c>
      <c r="C42" s="40">
        <v>-1.8129999999999999</v>
      </c>
      <c r="D42" s="40">
        <v>-336.57400000000001</v>
      </c>
      <c r="E42" s="458">
        <v>-362.56200000000001</v>
      </c>
    </row>
    <row r="43" spans="1:6" ht="15.75" thickBot="1">
      <c r="A43" s="53" t="s">
        <v>41</v>
      </c>
      <c r="B43" s="54">
        <v>1047.7529999999999</v>
      </c>
      <c r="C43" s="55">
        <v>484.91699999999997</v>
      </c>
      <c r="D43" s="55">
        <v>419.536</v>
      </c>
      <c r="E43" s="459">
        <v>1952.2059999999999</v>
      </c>
      <c r="F43" s="17"/>
    </row>
    <row r="44" spans="1:6" ht="15.75" thickBot="1">
      <c r="A44" s="57"/>
      <c r="B44" s="58"/>
      <c r="C44" s="59"/>
      <c r="D44" s="59"/>
      <c r="E44" s="457"/>
    </row>
    <row r="45" spans="1:6" ht="15.75" thickBot="1">
      <c r="A45" s="60" t="s">
        <v>35</v>
      </c>
      <c r="B45" s="61">
        <v>106.366</v>
      </c>
      <c r="C45" s="62">
        <v>61.079000000000001</v>
      </c>
      <c r="D45" s="62">
        <v>81.150999999999996</v>
      </c>
      <c r="E45" s="460">
        <v>248.596</v>
      </c>
    </row>
    <row r="46" spans="1:6" ht="15.75" thickBot="1">
      <c r="A46" s="26"/>
      <c r="B46" s="64"/>
      <c r="C46" s="65"/>
      <c r="D46" s="65"/>
      <c r="E46" s="461"/>
    </row>
    <row r="47" spans="1:6" ht="28.5" customHeight="1" thickBot="1">
      <c r="A47" s="30" t="s">
        <v>42</v>
      </c>
      <c r="B47" s="50">
        <v>941.38699999999994</v>
      </c>
      <c r="C47" s="34">
        <v>423.83800000000002</v>
      </c>
      <c r="D47" s="34">
        <v>338.38499999999999</v>
      </c>
      <c r="E47" s="457">
        <v>1703.61</v>
      </c>
    </row>
    <row r="48" spans="1:6">
      <c r="B48" s="31"/>
      <c r="C48" s="31"/>
      <c r="D48" s="31"/>
      <c r="E48" s="31"/>
    </row>
  </sheetData>
  <mergeCells count="4">
    <mergeCell ref="A2:E2"/>
    <mergeCell ref="C3:E3"/>
    <mergeCell ref="A4:A5"/>
    <mergeCell ref="B4:E4"/>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Y108"/>
  <sheetViews>
    <sheetView topLeftCell="A85" zoomScaleNormal="100" workbookViewId="0">
      <selection activeCell="A107" sqref="A107:XFD107"/>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10">
      <c r="A2" s="749"/>
      <c r="B2" s="749"/>
      <c r="C2" s="749"/>
      <c r="D2" s="789" t="s">
        <v>394</v>
      </c>
      <c r="E2" s="749"/>
    </row>
    <row r="3" spans="1:10" ht="15" thickBot="1">
      <c r="A3" s="316"/>
      <c r="B3" s="316"/>
      <c r="C3" s="316"/>
      <c r="D3" s="316"/>
      <c r="E3" s="315"/>
      <c r="G3" s="1336" t="s">
        <v>395</v>
      </c>
      <c r="H3" s="1336"/>
    </row>
    <row r="4" spans="1:10" ht="15" customHeight="1" thickBot="1">
      <c r="A4" s="1593" t="s">
        <v>394</v>
      </c>
      <c r="B4" s="1594"/>
      <c r="C4" s="1594"/>
      <c r="D4" s="1594"/>
      <c r="E4" s="1597" t="s">
        <v>666</v>
      </c>
      <c r="F4" s="1490"/>
      <c r="G4" s="1490"/>
      <c r="H4" s="1491"/>
    </row>
    <row r="5" spans="1:10" ht="33.75" customHeight="1" thickBot="1">
      <c r="A5" s="1595"/>
      <c r="B5" s="1596"/>
      <c r="C5" s="1596"/>
      <c r="D5" s="1596"/>
      <c r="E5" s="676" t="s">
        <v>579</v>
      </c>
      <c r="F5" s="676" t="s">
        <v>580</v>
      </c>
      <c r="G5" s="675" t="s">
        <v>581</v>
      </c>
      <c r="H5" s="676" t="s">
        <v>399</v>
      </c>
    </row>
    <row r="6" spans="1:10" ht="15" thickBot="1">
      <c r="A6" s="1598" t="s">
        <v>400</v>
      </c>
      <c r="B6" s="1599"/>
      <c r="C6" s="1599"/>
      <c r="D6" s="1600"/>
      <c r="E6" s="806">
        <v>3738.5619999999999</v>
      </c>
      <c r="F6" s="754">
        <v>1007.802</v>
      </c>
      <c r="G6" s="778">
        <v>196.92400000000001</v>
      </c>
      <c r="H6" s="756">
        <v>4943.2879999999996</v>
      </c>
      <c r="J6" s="757"/>
    </row>
    <row r="7" spans="1:10">
      <c r="A7" s="792"/>
      <c r="B7" s="1579" t="s">
        <v>582</v>
      </c>
      <c r="C7" s="1601"/>
      <c r="D7" s="1601"/>
      <c r="E7" s="807">
        <v>1373.7750000000001</v>
      </c>
      <c r="F7" s="758">
        <v>482.81599999999997</v>
      </c>
      <c r="G7" s="835">
        <v>76.405000000000001</v>
      </c>
      <c r="H7" s="760">
        <v>1932.9960000000001</v>
      </c>
      <c r="J7" s="757"/>
    </row>
    <row r="8" spans="1:10">
      <c r="A8" s="792"/>
      <c r="B8" s="858"/>
      <c r="C8" s="1576" t="s">
        <v>583</v>
      </c>
      <c r="D8" s="1533"/>
      <c r="E8" s="808">
        <v>1357.4970000000001</v>
      </c>
      <c r="F8" s="762">
        <v>477.45100000000002</v>
      </c>
      <c r="G8" s="836">
        <v>76.405000000000001</v>
      </c>
      <c r="H8" s="764">
        <v>1911.3530000000001</v>
      </c>
      <c r="J8" s="757"/>
    </row>
    <row r="9" spans="1:10">
      <c r="A9" s="792"/>
      <c r="B9" s="858"/>
      <c r="C9" s="1576" t="s">
        <v>584</v>
      </c>
      <c r="D9" s="1533"/>
      <c r="E9" s="808">
        <v>16.277999999999999</v>
      </c>
      <c r="F9" s="762">
        <v>5.3650000000000002</v>
      </c>
      <c r="G9" s="836">
        <v>0</v>
      </c>
      <c r="H9" s="764">
        <v>21.643000000000001</v>
      </c>
      <c r="J9" s="757"/>
    </row>
    <row r="10" spans="1:10">
      <c r="A10" s="792"/>
      <c r="B10" s="1576" t="s">
        <v>585</v>
      </c>
      <c r="C10" s="1576"/>
      <c r="D10" s="1533"/>
      <c r="E10" s="808">
        <v>208.054</v>
      </c>
      <c r="F10" s="762">
        <v>51.177999999999997</v>
      </c>
      <c r="G10" s="836">
        <v>13.99</v>
      </c>
      <c r="H10" s="764">
        <v>273.22199999999998</v>
      </c>
      <c r="J10" s="757"/>
    </row>
    <row r="11" spans="1:10">
      <c r="A11" s="792"/>
      <c r="B11" s="858"/>
      <c r="C11" s="1533" t="s">
        <v>586</v>
      </c>
      <c r="D11" s="1534"/>
      <c r="E11" s="808">
        <v>198.72499999999999</v>
      </c>
      <c r="F11" s="762">
        <v>49.624000000000002</v>
      </c>
      <c r="G11" s="836">
        <v>13.99</v>
      </c>
      <c r="H11" s="764">
        <v>262.339</v>
      </c>
      <c r="J11" s="757"/>
    </row>
    <row r="12" spans="1:10">
      <c r="A12" s="792"/>
      <c r="B12" s="858"/>
      <c r="C12" s="1533" t="s">
        <v>587</v>
      </c>
      <c r="D12" s="1534"/>
      <c r="E12" s="808">
        <v>7.7439999999999998</v>
      </c>
      <c r="F12" s="762">
        <v>1.554</v>
      </c>
      <c r="G12" s="836">
        <v>0</v>
      </c>
      <c r="H12" s="764">
        <v>9.298</v>
      </c>
      <c r="J12" s="757"/>
    </row>
    <row r="13" spans="1:10">
      <c r="A13" s="792"/>
      <c r="B13" s="858"/>
      <c r="C13" s="859" t="s">
        <v>659</v>
      </c>
      <c r="D13" s="860"/>
      <c r="E13" s="808">
        <v>1.585</v>
      </c>
      <c r="F13" s="762">
        <v>0</v>
      </c>
      <c r="G13" s="836">
        <v>0</v>
      </c>
      <c r="H13" s="764">
        <v>1.585</v>
      </c>
      <c r="J13" s="757"/>
    </row>
    <row r="14" spans="1:10" ht="30" customHeight="1">
      <c r="A14" s="793"/>
      <c r="B14" s="1551" t="s">
        <v>588</v>
      </c>
      <c r="C14" s="1551"/>
      <c r="D14" s="1535"/>
      <c r="E14" s="808">
        <v>2.78</v>
      </c>
      <c r="F14" s="762">
        <v>0.124</v>
      </c>
      <c r="G14" s="836">
        <v>0.32200000000000001</v>
      </c>
      <c r="H14" s="764">
        <v>3.226</v>
      </c>
      <c r="J14" s="757"/>
    </row>
    <row r="15" spans="1:10">
      <c r="A15" s="792"/>
      <c r="B15" s="1576" t="s">
        <v>589</v>
      </c>
      <c r="C15" s="1576"/>
      <c r="D15" s="1533"/>
      <c r="E15" s="808">
        <v>248.512</v>
      </c>
      <c r="F15" s="762">
        <v>88.314999999999998</v>
      </c>
      <c r="G15" s="836">
        <v>11.071999999999999</v>
      </c>
      <c r="H15" s="764">
        <v>347.899</v>
      </c>
      <c r="J15" s="757"/>
    </row>
    <row r="16" spans="1:10">
      <c r="A16" s="792"/>
      <c r="B16" s="858"/>
      <c r="C16" s="1533" t="s">
        <v>590</v>
      </c>
      <c r="D16" s="1534"/>
      <c r="E16" s="808">
        <v>177.38</v>
      </c>
      <c r="F16" s="762">
        <v>43.904000000000003</v>
      </c>
      <c r="G16" s="836">
        <v>10.769</v>
      </c>
      <c r="H16" s="764">
        <v>232.053</v>
      </c>
      <c r="J16" s="757"/>
    </row>
    <row r="17" spans="1:10">
      <c r="A17" s="792"/>
      <c r="B17" s="858"/>
      <c r="C17" s="1533" t="s">
        <v>591</v>
      </c>
      <c r="D17" s="1534"/>
      <c r="E17" s="808">
        <v>70.165999999999997</v>
      </c>
      <c r="F17" s="762">
        <v>39.470999999999997</v>
      </c>
      <c r="G17" s="836">
        <v>0.17399999999999999</v>
      </c>
      <c r="H17" s="764">
        <v>109.81100000000001</v>
      </c>
      <c r="J17" s="757"/>
    </row>
    <row r="18" spans="1:10">
      <c r="A18" s="792"/>
      <c r="B18" s="858"/>
      <c r="C18" s="1533" t="s">
        <v>592</v>
      </c>
      <c r="D18" s="1534"/>
      <c r="E18" s="808">
        <v>0.61699999999999999</v>
      </c>
      <c r="F18" s="762">
        <v>0</v>
      </c>
      <c r="G18" s="836">
        <v>0</v>
      </c>
      <c r="H18" s="764">
        <v>0.61699999999999999</v>
      </c>
      <c r="J18" s="757"/>
    </row>
    <row r="19" spans="1:10">
      <c r="A19" s="792"/>
      <c r="B19" s="858"/>
      <c r="C19" s="1533" t="s">
        <v>593</v>
      </c>
      <c r="D19" s="1534"/>
      <c r="E19" s="808">
        <v>0.121</v>
      </c>
      <c r="F19" s="762">
        <v>0.217</v>
      </c>
      <c r="G19" s="836">
        <v>0</v>
      </c>
      <c r="H19" s="764">
        <v>0.33800000000000002</v>
      </c>
      <c r="J19" s="757"/>
    </row>
    <row r="20" spans="1:10" ht="14.25" customHeight="1">
      <c r="A20" s="792"/>
      <c r="B20" s="765"/>
      <c r="C20" s="1560" t="s">
        <v>595</v>
      </c>
      <c r="D20" s="1561"/>
      <c r="E20" s="808">
        <v>0.22800000000000001</v>
      </c>
      <c r="F20" s="762">
        <v>4.7229999999999999</v>
      </c>
      <c r="G20" s="836">
        <v>0.129</v>
      </c>
      <c r="H20" s="764">
        <v>5.08</v>
      </c>
      <c r="J20" s="757"/>
    </row>
    <row r="21" spans="1:10">
      <c r="A21" s="792"/>
      <c r="B21" s="1533" t="s">
        <v>596</v>
      </c>
      <c r="C21" s="1534"/>
      <c r="D21" s="1534"/>
      <c r="E21" s="808">
        <v>1783.6030000000001</v>
      </c>
      <c r="F21" s="762">
        <v>375.14299999999997</v>
      </c>
      <c r="G21" s="836">
        <v>83.700999999999993</v>
      </c>
      <c r="H21" s="764">
        <v>2242.4470000000001</v>
      </c>
      <c r="J21" s="757"/>
    </row>
    <row r="22" spans="1:10" ht="15" customHeight="1">
      <c r="A22" s="792"/>
      <c r="B22" s="858"/>
      <c r="C22" s="1590" t="s">
        <v>597</v>
      </c>
      <c r="D22" s="1591"/>
      <c r="E22" s="808">
        <v>4.3250000000000002</v>
      </c>
      <c r="F22" s="762">
        <v>36.756</v>
      </c>
      <c r="G22" s="836">
        <v>0.79800000000000004</v>
      </c>
      <c r="H22" s="764">
        <v>41.878999999999998</v>
      </c>
      <c r="J22" s="757"/>
    </row>
    <row r="23" spans="1:10">
      <c r="A23" s="792"/>
      <c r="B23" s="858"/>
      <c r="C23" s="1533" t="s">
        <v>598</v>
      </c>
      <c r="D23" s="1534"/>
      <c r="E23" s="808">
        <v>1779.278</v>
      </c>
      <c r="F23" s="762">
        <v>338.387</v>
      </c>
      <c r="G23" s="836">
        <v>82.903000000000006</v>
      </c>
      <c r="H23" s="764">
        <v>2200.5680000000002</v>
      </c>
      <c r="J23" s="757"/>
    </row>
    <row r="24" spans="1:10">
      <c r="A24" s="792"/>
      <c r="B24" s="1533" t="s">
        <v>599</v>
      </c>
      <c r="C24" s="1534"/>
      <c r="D24" s="1534"/>
      <c r="E24" s="809">
        <v>23.856000000000002</v>
      </c>
      <c r="F24" s="766">
        <v>2.9239999999999999</v>
      </c>
      <c r="G24" s="837">
        <v>0.10199999999999999</v>
      </c>
      <c r="H24" s="764">
        <v>26.882000000000001</v>
      </c>
      <c r="J24" s="757"/>
    </row>
    <row r="25" spans="1:10" ht="15" customHeight="1">
      <c r="A25" s="792"/>
      <c r="B25" s="858"/>
      <c r="C25" s="1592" t="s">
        <v>600</v>
      </c>
      <c r="D25" s="1590"/>
      <c r="E25" s="808">
        <v>1.0029999999999999</v>
      </c>
      <c r="F25" s="762">
        <v>2.2530000000000001</v>
      </c>
      <c r="G25" s="836">
        <v>1.7000000000000001E-2</v>
      </c>
      <c r="H25" s="764">
        <v>3.2730000000000001</v>
      </c>
      <c r="J25" s="757"/>
    </row>
    <row r="26" spans="1:10" ht="15" customHeight="1">
      <c r="A26" s="792"/>
      <c r="B26" s="858"/>
      <c r="C26" s="1592" t="s">
        <v>663</v>
      </c>
      <c r="D26" s="1590"/>
      <c r="E26" s="808">
        <v>0</v>
      </c>
      <c r="F26" s="762">
        <v>0.45300000000000001</v>
      </c>
      <c r="G26" s="836">
        <v>0</v>
      </c>
      <c r="H26" s="764">
        <v>0.45300000000000001</v>
      </c>
      <c r="J26" s="757"/>
    </row>
    <row r="27" spans="1:10" ht="15" customHeight="1">
      <c r="A27" s="792"/>
      <c r="B27" s="858"/>
      <c r="C27" s="1551" t="s">
        <v>601</v>
      </c>
      <c r="D27" s="1535"/>
      <c r="E27" s="808">
        <v>22.63</v>
      </c>
      <c r="F27" s="762">
        <v>0.155</v>
      </c>
      <c r="G27" s="836">
        <v>8.5000000000000006E-2</v>
      </c>
      <c r="H27" s="764">
        <v>22.87</v>
      </c>
      <c r="J27" s="757"/>
    </row>
    <row r="28" spans="1:10" ht="15" customHeight="1">
      <c r="A28" s="802"/>
      <c r="B28" s="861"/>
      <c r="C28" s="1551" t="s">
        <v>535</v>
      </c>
      <c r="D28" s="1535"/>
      <c r="E28" s="810">
        <v>0.223</v>
      </c>
      <c r="F28" s="768">
        <v>6.3E-2</v>
      </c>
      <c r="G28" s="838">
        <v>0</v>
      </c>
      <c r="H28" s="770">
        <v>0.28599999999999998</v>
      </c>
      <c r="J28" s="757"/>
    </row>
    <row r="29" spans="1:10" ht="25.5" customHeight="1" thickBot="1">
      <c r="A29" s="794"/>
      <c r="B29" s="1583" t="s">
        <v>602</v>
      </c>
      <c r="C29" s="1584"/>
      <c r="D29" s="1584"/>
      <c r="E29" s="810">
        <v>97.981999999999999</v>
      </c>
      <c r="F29" s="768">
        <v>7.3019999999999996</v>
      </c>
      <c r="G29" s="838">
        <v>11.332000000000001</v>
      </c>
      <c r="H29" s="770">
        <v>116.616</v>
      </c>
      <c r="J29" s="757"/>
    </row>
    <row r="30" spans="1:10" ht="15" thickBot="1">
      <c r="A30" s="1585" t="s">
        <v>508</v>
      </c>
      <c r="B30" s="1586"/>
      <c r="C30" s="1586"/>
      <c r="D30" s="1587"/>
      <c r="E30" s="806">
        <v>-781.14200000000005</v>
      </c>
      <c r="F30" s="754">
        <v>-306.36700000000002</v>
      </c>
      <c r="G30" s="778">
        <v>-57.689</v>
      </c>
      <c r="H30" s="756">
        <v>-1145.1980000000001</v>
      </c>
      <c r="J30" s="757"/>
    </row>
    <row r="31" spans="1:10">
      <c r="A31" s="795"/>
      <c r="B31" s="1578" t="s">
        <v>603</v>
      </c>
      <c r="C31" s="1578"/>
      <c r="D31" s="1579"/>
      <c r="E31" s="807">
        <v>-93.602999999999994</v>
      </c>
      <c r="F31" s="758">
        <v>-37.679000000000002</v>
      </c>
      <c r="G31" s="835">
        <v>-8.234</v>
      </c>
      <c r="H31" s="760">
        <v>-139.51599999999999</v>
      </c>
      <c r="J31" s="757"/>
    </row>
    <row r="32" spans="1:10">
      <c r="A32" s="792"/>
      <c r="B32" s="858"/>
      <c r="C32" s="1576" t="s">
        <v>604</v>
      </c>
      <c r="D32" s="1533"/>
      <c r="E32" s="808">
        <v>-92.296999999999997</v>
      </c>
      <c r="F32" s="762">
        <v>-33.256999999999998</v>
      </c>
      <c r="G32" s="836">
        <v>-7.2359999999999998</v>
      </c>
      <c r="H32" s="764">
        <v>-132.79</v>
      </c>
      <c r="J32" s="757"/>
    </row>
    <row r="33" spans="1:16">
      <c r="A33" s="792"/>
      <c r="B33" s="858"/>
      <c r="C33" s="1576" t="s">
        <v>605</v>
      </c>
      <c r="D33" s="1533"/>
      <c r="E33" s="808">
        <v>-1.306</v>
      </c>
      <c r="F33" s="762">
        <v>-4.4219999999999997</v>
      </c>
      <c r="G33" s="836">
        <v>-0.998</v>
      </c>
      <c r="H33" s="764">
        <v>-6.726</v>
      </c>
      <c r="J33" s="757"/>
    </row>
    <row r="34" spans="1:16">
      <c r="A34" s="792"/>
      <c r="B34" s="1576" t="s">
        <v>606</v>
      </c>
      <c r="C34" s="1576"/>
      <c r="D34" s="1533"/>
      <c r="E34" s="808">
        <v>-6.5339999999999998</v>
      </c>
      <c r="F34" s="762">
        <v>-2.2280000000000002</v>
      </c>
      <c r="G34" s="836">
        <v>-7.5999999999999998E-2</v>
      </c>
      <c r="H34" s="822">
        <v>-8.8379999999999992</v>
      </c>
      <c r="J34" s="757"/>
    </row>
    <row r="35" spans="1:16">
      <c r="A35" s="792"/>
      <c r="B35" s="858"/>
      <c r="C35" s="1533" t="s">
        <v>648</v>
      </c>
      <c r="D35" s="1534"/>
      <c r="E35" s="808">
        <v>-6.53</v>
      </c>
      <c r="F35" s="762">
        <v>-2.2269999999999999</v>
      </c>
      <c r="G35" s="836">
        <v>-7.5999999999999998E-2</v>
      </c>
      <c r="H35" s="822">
        <v>-8.8330000000000002</v>
      </c>
      <c r="J35" s="757"/>
    </row>
    <row r="36" spans="1:16">
      <c r="A36" s="792"/>
      <c r="B36" s="858"/>
      <c r="C36" s="1533" t="s">
        <v>649</v>
      </c>
      <c r="D36" s="1534"/>
      <c r="E36" s="809">
        <v>-4.0000000000000001E-3</v>
      </c>
      <c r="F36" s="766">
        <v>-1E-3</v>
      </c>
      <c r="G36" s="837">
        <v>0</v>
      </c>
      <c r="H36" s="822">
        <v>-5.0000000000000001E-3</v>
      </c>
      <c r="J36" s="757"/>
    </row>
    <row r="37" spans="1:16" ht="30" customHeight="1">
      <c r="A37" s="793"/>
      <c r="B37" s="1551" t="s">
        <v>652</v>
      </c>
      <c r="C37" s="1551"/>
      <c r="D37" s="1535"/>
      <c r="E37" s="809">
        <v>-11.994</v>
      </c>
      <c r="F37" s="766">
        <v>-0.52400000000000002</v>
      </c>
      <c r="G37" s="837">
        <v>-0.45200000000000001</v>
      </c>
      <c r="H37" s="822">
        <v>-12.97</v>
      </c>
      <c r="J37" s="757"/>
    </row>
    <row r="38" spans="1:16">
      <c r="A38" s="792"/>
      <c r="B38" s="1576" t="s">
        <v>609</v>
      </c>
      <c r="C38" s="1576"/>
      <c r="D38" s="1533"/>
      <c r="E38" s="809">
        <v>-128.61799999999999</v>
      </c>
      <c r="F38" s="766">
        <v>-51.072000000000003</v>
      </c>
      <c r="G38" s="837">
        <v>-20.846</v>
      </c>
      <c r="H38" s="822">
        <v>-200.536</v>
      </c>
      <c r="J38" s="757"/>
    </row>
    <row r="39" spans="1:16">
      <c r="A39" s="792"/>
      <c r="B39" s="858"/>
      <c r="C39" s="1533" t="s">
        <v>610</v>
      </c>
      <c r="D39" s="1534"/>
      <c r="E39" s="809">
        <v>0</v>
      </c>
      <c r="F39" s="766">
        <v>-1.7999999999999999E-2</v>
      </c>
      <c r="G39" s="837">
        <v>-7.0000000000000001E-3</v>
      </c>
      <c r="H39" s="822">
        <v>-2.5000000000000001E-2</v>
      </c>
      <c r="J39" s="757"/>
    </row>
    <row r="40" spans="1:16">
      <c r="A40" s="792"/>
      <c r="B40" s="858"/>
      <c r="C40" s="1533" t="s">
        <v>611</v>
      </c>
      <c r="D40" s="1534"/>
      <c r="E40" s="820">
        <v>-92.543999999999997</v>
      </c>
      <c r="F40" s="821">
        <v>-14.218</v>
      </c>
      <c r="G40" s="839">
        <v>-1.4770000000000001</v>
      </c>
      <c r="H40" s="822">
        <v>-108.239</v>
      </c>
      <c r="J40" s="757"/>
    </row>
    <row r="41" spans="1:16">
      <c r="A41" s="792"/>
      <c r="B41" s="858"/>
      <c r="C41" s="1533" t="s">
        <v>612</v>
      </c>
      <c r="D41" s="1534"/>
      <c r="E41" s="809">
        <v>-9.9000000000000005E-2</v>
      </c>
      <c r="F41" s="766">
        <v>-6.3E-2</v>
      </c>
      <c r="G41" s="837">
        <v>0</v>
      </c>
      <c r="H41" s="822">
        <v>-0.16200000000000001</v>
      </c>
      <c r="J41" s="757"/>
    </row>
    <row r="42" spans="1:16">
      <c r="A42" s="792"/>
      <c r="B42" s="858"/>
      <c r="C42" s="1533" t="s">
        <v>613</v>
      </c>
      <c r="D42" s="1534"/>
      <c r="E42" s="809">
        <v>-17.890999999999998</v>
      </c>
      <c r="F42" s="766">
        <v>-10.282999999999999</v>
      </c>
      <c r="G42" s="837">
        <v>-2.4660000000000002</v>
      </c>
      <c r="H42" s="822">
        <v>-30.64</v>
      </c>
      <c r="J42" s="757"/>
    </row>
    <row r="43" spans="1:16">
      <c r="A43" s="792"/>
      <c r="B43" s="858"/>
      <c r="C43" s="1533" t="s">
        <v>614</v>
      </c>
      <c r="D43" s="1534"/>
      <c r="E43" s="809">
        <v>-16.379000000000001</v>
      </c>
      <c r="F43" s="766">
        <v>-9.7629999999999999</v>
      </c>
      <c r="G43" s="837">
        <v>-6.5110000000000001</v>
      </c>
      <c r="H43" s="822">
        <v>-32.652999999999999</v>
      </c>
      <c r="J43" s="757"/>
    </row>
    <row r="44" spans="1:16" ht="14.25" customHeight="1">
      <c r="A44" s="792"/>
      <c r="B44" s="858"/>
      <c r="C44" s="1533" t="s">
        <v>615</v>
      </c>
      <c r="D44" s="1534"/>
      <c r="E44" s="809">
        <v>-1.7050000000000001</v>
      </c>
      <c r="F44" s="766">
        <v>-16.727</v>
      </c>
      <c r="G44" s="837">
        <v>-10.385</v>
      </c>
      <c r="H44" s="822">
        <v>-28.817</v>
      </c>
      <c r="J44" s="757"/>
    </row>
    <row r="45" spans="1:16">
      <c r="A45" s="792"/>
      <c r="B45" s="1576" t="s">
        <v>442</v>
      </c>
      <c r="C45" s="1576"/>
      <c r="D45" s="1533"/>
      <c r="E45" s="809">
        <v>-439.01499999999999</v>
      </c>
      <c r="F45" s="766">
        <v>-144.953</v>
      </c>
      <c r="G45" s="837">
        <v>-23.693000000000001</v>
      </c>
      <c r="H45" s="822">
        <v>-607.66099999999994</v>
      </c>
      <c r="J45" s="757"/>
    </row>
    <row r="46" spans="1:16">
      <c r="A46" s="792"/>
      <c r="B46" s="858"/>
      <c r="C46" s="1580" t="s">
        <v>616</v>
      </c>
      <c r="D46" s="1581"/>
      <c r="E46" s="809">
        <v>-0.151</v>
      </c>
      <c r="F46" s="766">
        <v>-7.8E-2</v>
      </c>
      <c r="G46" s="837">
        <v>-5.0000000000000001E-3</v>
      </c>
      <c r="H46" s="822">
        <v>-0.23400000000000001</v>
      </c>
      <c r="I46" s="749"/>
      <c r="J46" s="757"/>
      <c r="K46" s="749"/>
      <c r="L46" s="749"/>
      <c r="M46" s="749"/>
      <c r="N46" s="749"/>
      <c r="O46" s="749"/>
      <c r="P46" s="749"/>
    </row>
    <row r="47" spans="1:16">
      <c r="A47" s="792"/>
      <c r="B47" s="858"/>
      <c r="C47" s="1533" t="s">
        <v>617</v>
      </c>
      <c r="D47" s="1534"/>
      <c r="E47" s="809">
        <v>-438.86399999999998</v>
      </c>
      <c r="F47" s="766">
        <v>-144.875</v>
      </c>
      <c r="G47" s="837">
        <v>-23.687999999999999</v>
      </c>
      <c r="H47" s="822">
        <v>-607.42700000000002</v>
      </c>
      <c r="I47" s="749"/>
      <c r="J47" s="757"/>
      <c r="K47" s="749"/>
      <c r="L47" s="749"/>
      <c r="M47" s="749"/>
      <c r="N47" s="749"/>
      <c r="O47" s="749"/>
      <c r="P47" s="749"/>
    </row>
    <row r="48" spans="1:16">
      <c r="A48" s="792"/>
      <c r="B48" s="1576" t="s">
        <v>618</v>
      </c>
      <c r="C48" s="1576"/>
      <c r="D48" s="1533"/>
      <c r="E48" s="809">
        <v>-101.378</v>
      </c>
      <c r="F48" s="766">
        <v>-69.911000000000001</v>
      </c>
      <c r="G48" s="837">
        <v>-4.3879999999999999</v>
      </c>
      <c r="H48" s="822">
        <v>-175.67699999999999</v>
      </c>
      <c r="I48" s="749"/>
      <c r="J48" s="757"/>
      <c r="K48" s="749"/>
      <c r="L48" s="749"/>
      <c r="M48" s="749"/>
      <c r="N48" s="749"/>
      <c r="O48" s="749"/>
      <c r="P48" s="749"/>
    </row>
    <row r="49" spans="1:25" ht="14.25" customHeight="1">
      <c r="A49" s="792"/>
      <c r="B49" s="858"/>
      <c r="C49" s="1573" t="s">
        <v>619</v>
      </c>
      <c r="D49" s="1582"/>
      <c r="E49" s="809">
        <v>-0.01</v>
      </c>
      <c r="F49" s="766">
        <v>-11.819000000000001</v>
      </c>
      <c r="G49" s="837">
        <v>-3.8319999999999999</v>
      </c>
      <c r="H49" s="822">
        <v>-15.661</v>
      </c>
      <c r="I49" s="749"/>
      <c r="J49" s="757"/>
      <c r="K49" s="749"/>
      <c r="L49" s="749"/>
      <c r="M49" s="749"/>
      <c r="N49" s="749"/>
      <c r="O49" s="749"/>
      <c r="P49" s="749"/>
    </row>
    <row r="50" spans="1:25">
      <c r="A50" s="792"/>
      <c r="B50" s="858"/>
      <c r="C50" s="1573" t="s">
        <v>650</v>
      </c>
      <c r="D50" s="1582"/>
      <c r="E50" s="809">
        <v>-8.5999999999999993E-2</v>
      </c>
      <c r="F50" s="766">
        <v>-0.01</v>
      </c>
      <c r="G50" s="837">
        <v>-1E-3</v>
      </c>
      <c r="H50" s="822">
        <v>-9.7000000000000003E-2</v>
      </c>
      <c r="I50" s="749"/>
      <c r="J50" s="757"/>
      <c r="K50" s="749"/>
      <c r="L50" s="749"/>
      <c r="M50" s="749"/>
      <c r="N50" s="749"/>
      <c r="O50" s="749"/>
      <c r="P50" s="749"/>
    </row>
    <row r="51" spans="1:25" ht="25.5" customHeight="1">
      <c r="A51" s="792"/>
      <c r="B51" s="858"/>
      <c r="C51" s="1535" t="s">
        <v>651</v>
      </c>
      <c r="D51" s="1609"/>
      <c r="E51" s="809">
        <v>-8.5000000000000006E-2</v>
      </c>
      <c r="F51" s="766">
        <v>0</v>
      </c>
      <c r="G51" s="837">
        <v>0</v>
      </c>
      <c r="H51" s="822">
        <v>-8.5000000000000006E-2</v>
      </c>
      <c r="I51" s="749"/>
      <c r="J51" s="757"/>
      <c r="K51" s="749"/>
      <c r="L51" s="749"/>
      <c r="M51" s="749"/>
      <c r="N51" s="749"/>
      <c r="O51" s="749"/>
      <c r="P51" s="749"/>
    </row>
    <row r="52" spans="1:25" ht="14.25" customHeight="1">
      <c r="A52" s="792"/>
      <c r="B52" s="858"/>
      <c r="C52" s="1533" t="s">
        <v>620</v>
      </c>
      <c r="D52" s="1534"/>
      <c r="E52" s="808">
        <v>-94.100999999999999</v>
      </c>
      <c r="F52" s="762">
        <v>-56.09</v>
      </c>
      <c r="G52" s="836">
        <v>-4.8000000000000001E-2</v>
      </c>
      <c r="H52" s="764">
        <v>-150.239</v>
      </c>
      <c r="I52" s="749"/>
      <c r="J52" s="757"/>
      <c r="K52" s="749"/>
      <c r="L52" s="749"/>
      <c r="M52" s="749"/>
      <c r="N52" s="749"/>
      <c r="O52" s="749"/>
      <c r="P52" s="749"/>
    </row>
    <row r="53" spans="1:25" ht="15" thickBot="1">
      <c r="A53" s="792"/>
      <c r="B53" s="858"/>
      <c r="C53" s="1573" t="s">
        <v>621</v>
      </c>
      <c r="D53" s="1582"/>
      <c r="E53" s="810">
        <v>-7.0960000000000001</v>
      </c>
      <c r="F53" s="768">
        <v>-1.992</v>
      </c>
      <c r="G53" s="838">
        <v>-0.50700000000000001</v>
      </c>
      <c r="H53" s="770">
        <v>-9.5950000000000006</v>
      </c>
      <c r="I53" s="749"/>
      <c r="J53" s="757"/>
      <c r="K53" s="749"/>
      <c r="L53" s="749"/>
      <c r="M53" s="749"/>
      <c r="N53" s="749"/>
      <c r="O53" s="749"/>
      <c r="P53" s="749"/>
    </row>
    <row r="54" spans="1:25" ht="15" thickBot="1">
      <c r="A54" s="1574" t="s">
        <v>622</v>
      </c>
      <c r="B54" s="1542"/>
      <c r="C54" s="1542"/>
      <c r="D54" s="1543"/>
      <c r="E54" s="840">
        <v>2957.42</v>
      </c>
      <c r="F54" s="778">
        <v>701.43499999999995</v>
      </c>
      <c r="G54" s="755">
        <v>139.23500000000001</v>
      </c>
      <c r="H54" s="756">
        <v>3798.09</v>
      </c>
      <c r="I54" s="774"/>
      <c r="J54" s="757"/>
      <c r="K54" s="322"/>
      <c r="L54" s="322"/>
      <c r="M54" s="322"/>
      <c r="N54" s="322"/>
      <c r="O54" s="322"/>
      <c r="P54" s="322"/>
    </row>
    <row r="55" spans="1:25" ht="15" thickBot="1">
      <c r="A55" s="797" t="s">
        <v>623</v>
      </c>
      <c r="B55" s="775"/>
      <c r="C55" s="775"/>
      <c r="D55" s="776"/>
      <c r="E55" s="806">
        <v>788.17</v>
      </c>
      <c r="F55" s="754">
        <v>198.97</v>
      </c>
      <c r="G55" s="778">
        <v>45.887999999999998</v>
      </c>
      <c r="H55" s="756">
        <v>1033.028</v>
      </c>
      <c r="I55" s="322"/>
      <c r="J55" s="757"/>
      <c r="K55" s="322"/>
      <c r="L55" s="322"/>
      <c r="M55" s="322"/>
      <c r="N55" s="322"/>
      <c r="O55" s="322"/>
      <c r="P55" s="322"/>
    </row>
    <row r="56" spans="1:25">
      <c r="A56" s="798"/>
      <c r="B56" s="1578" t="s">
        <v>453</v>
      </c>
      <c r="C56" s="1578"/>
      <c r="D56" s="1579"/>
      <c r="E56" s="807">
        <v>1077.183</v>
      </c>
      <c r="F56" s="758">
        <v>317.61500000000001</v>
      </c>
      <c r="G56" s="835">
        <v>63.377000000000002</v>
      </c>
      <c r="H56" s="760">
        <v>1458.175</v>
      </c>
      <c r="I56" s="749"/>
      <c r="J56" s="757"/>
      <c r="K56" s="749"/>
      <c r="L56" s="749"/>
      <c r="M56" s="749"/>
      <c r="N56" s="749"/>
      <c r="O56" s="749"/>
      <c r="P56" s="749"/>
    </row>
    <row r="57" spans="1:25" ht="15" thickBot="1">
      <c r="A57" s="799"/>
      <c r="B57" s="1572" t="s">
        <v>454</v>
      </c>
      <c r="C57" s="1572"/>
      <c r="D57" s="1573"/>
      <c r="E57" s="810">
        <v>-289.01299999999998</v>
      </c>
      <c r="F57" s="768">
        <v>-118.645</v>
      </c>
      <c r="G57" s="838">
        <v>-17.489000000000001</v>
      </c>
      <c r="H57" s="770">
        <v>-425.14699999999999</v>
      </c>
      <c r="I57" s="749"/>
      <c r="J57" s="757"/>
      <c r="K57" s="749"/>
      <c r="L57" s="749"/>
      <c r="M57" s="749"/>
      <c r="N57" s="749"/>
      <c r="O57" s="749"/>
      <c r="P57" s="749"/>
    </row>
    <row r="58" spans="1:25" ht="15" thickBot="1">
      <c r="A58" s="1574" t="s">
        <v>624</v>
      </c>
      <c r="B58" s="1542"/>
      <c r="C58" s="1542"/>
      <c r="D58" s="1543"/>
      <c r="E58" s="806">
        <v>3.2229999999999999</v>
      </c>
      <c r="F58" s="754">
        <v>-8.4130000000000003</v>
      </c>
      <c r="G58" s="778">
        <v>0.14499999999999999</v>
      </c>
      <c r="H58" s="756">
        <v>-5.0449999999999999</v>
      </c>
      <c r="I58" s="322"/>
      <c r="J58" s="757"/>
      <c r="K58" s="322"/>
      <c r="L58" s="322"/>
      <c r="M58" s="322"/>
      <c r="N58" s="322"/>
      <c r="O58" s="322"/>
      <c r="P58" s="322"/>
    </row>
    <row r="59" spans="1:25" ht="15" customHeight="1">
      <c r="A59" s="800"/>
      <c r="B59" s="1575" t="s">
        <v>625</v>
      </c>
      <c r="C59" s="1575"/>
      <c r="D59" s="1549"/>
      <c r="E59" s="807">
        <v>6.944</v>
      </c>
      <c r="F59" s="758">
        <v>0.95</v>
      </c>
      <c r="G59" s="835">
        <v>0.14499999999999999</v>
      </c>
      <c r="H59" s="830">
        <v>8.0389999999999997</v>
      </c>
      <c r="I59" s="749"/>
      <c r="J59" s="757"/>
      <c r="K59" s="749"/>
      <c r="L59" s="749"/>
      <c r="M59" s="749"/>
      <c r="N59" s="749"/>
      <c r="O59" s="749"/>
      <c r="P59" s="749"/>
    </row>
    <row r="60" spans="1:25" ht="15" customHeight="1">
      <c r="A60" s="800"/>
      <c r="B60" s="865"/>
      <c r="C60" s="1576" t="s">
        <v>626</v>
      </c>
      <c r="D60" s="1533"/>
      <c r="E60" s="823">
        <v>-0.51400000000000001</v>
      </c>
      <c r="F60" s="824">
        <v>0</v>
      </c>
      <c r="G60" s="841">
        <v>0</v>
      </c>
      <c r="H60" s="830">
        <v>-0.51400000000000001</v>
      </c>
      <c r="I60" s="749"/>
      <c r="J60" s="757"/>
      <c r="K60" s="749"/>
      <c r="L60" s="749"/>
      <c r="M60" s="749"/>
      <c r="N60" s="749"/>
      <c r="O60" s="749"/>
      <c r="P60" s="749"/>
    </row>
    <row r="61" spans="1:25">
      <c r="A61" s="798"/>
      <c r="B61" s="858"/>
      <c r="C61" s="1576" t="s">
        <v>627</v>
      </c>
      <c r="D61" s="1533"/>
      <c r="E61" s="809">
        <v>7.4580000000000002</v>
      </c>
      <c r="F61" s="766">
        <v>0.95</v>
      </c>
      <c r="G61" s="837">
        <v>0.14499999999999999</v>
      </c>
      <c r="H61" s="822">
        <v>8.5530000000000008</v>
      </c>
      <c r="I61" s="749"/>
      <c r="J61" s="757"/>
      <c r="K61" s="749"/>
      <c r="L61" s="749"/>
      <c r="M61" s="749"/>
      <c r="N61" s="749"/>
      <c r="O61" s="749"/>
      <c r="P61" s="749"/>
    </row>
    <row r="62" spans="1:25" ht="15" customHeight="1">
      <c r="A62" s="798"/>
      <c r="B62" s="1551" t="s">
        <v>628</v>
      </c>
      <c r="C62" s="1551"/>
      <c r="D62" s="1535"/>
      <c r="E62" s="809">
        <v>-3.8519999999999999</v>
      </c>
      <c r="F62" s="766">
        <v>-9.3629999999999995</v>
      </c>
      <c r="G62" s="842">
        <v>0</v>
      </c>
      <c r="H62" s="822">
        <v>-13.215</v>
      </c>
      <c r="I62" s="749"/>
      <c r="J62" s="757"/>
      <c r="K62" s="749"/>
      <c r="L62" s="749"/>
      <c r="M62" s="749"/>
      <c r="N62" s="749"/>
      <c r="O62" s="749"/>
      <c r="P62" s="749"/>
    </row>
    <row r="63" spans="1:25" ht="27.75" customHeight="1">
      <c r="A63" s="792"/>
      <c r="B63" s="858"/>
      <c r="C63" s="1535" t="s">
        <v>629</v>
      </c>
      <c r="D63" s="1536"/>
      <c r="E63" s="809">
        <v>-3.8330000000000002</v>
      </c>
      <c r="F63" s="766">
        <v>0</v>
      </c>
      <c r="G63" s="837">
        <v>0</v>
      </c>
      <c r="H63" s="822">
        <v>-3.8330000000000002</v>
      </c>
      <c r="I63" s="749"/>
      <c r="J63" s="757"/>
      <c r="K63" s="749"/>
      <c r="L63" s="749"/>
      <c r="M63" s="749"/>
      <c r="N63" s="749"/>
      <c r="O63" s="749"/>
      <c r="P63" s="749"/>
    </row>
    <row r="64" spans="1:25" ht="27" customHeight="1">
      <c r="A64" s="792"/>
      <c r="B64" s="858"/>
      <c r="C64" s="1535" t="s">
        <v>630</v>
      </c>
      <c r="D64" s="1536"/>
      <c r="E64" s="809">
        <v>-1.9E-2</v>
      </c>
      <c r="F64" s="766">
        <v>-9.3629999999999995</v>
      </c>
      <c r="G64" s="837">
        <v>0</v>
      </c>
      <c r="H64" s="822">
        <v>-9.3819999999999997</v>
      </c>
      <c r="I64" s="749"/>
      <c r="J64" s="757"/>
      <c r="K64" s="749"/>
      <c r="L64" s="749"/>
      <c r="M64" s="749"/>
      <c r="N64" s="749"/>
      <c r="O64" s="749"/>
      <c r="P64" s="749"/>
      <c r="Q64" s="749"/>
      <c r="R64" s="749"/>
      <c r="S64" s="749"/>
      <c r="T64" s="749"/>
      <c r="U64" s="749"/>
      <c r="V64" s="749"/>
      <c r="W64" s="749"/>
      <c r="X64" s="749"/>
      <c r="Y64" s="749"/>
    </row>
    <row r="65" spans="1:16" ht="15" customHeight="1" thickBot="1">
      <c r="A65" s="792"/>
      <c r="B65" s="1551" t="s">
        <v>653</v>
      </c>
      <c r="C65" s="1551"/>
      <c r="D65" s="1535"/>
      <c r="E65" s="827">
        <v>0.13100000000000001</v>
      </c>
      <c r="F65" s="828">
        <v>0</v>
      </c>
      <c r="G65" s="843">
        <v>0</v>
      </c>
      <c r="H65" s="831">
        <v>0.13100000000000001</v>
      </c>
      <c r="I65" s="749"/>
      <c r="J65" s="757"/>
      <c r="K65" s="749"/>
      <c r="L65" s="749"/>
      <c r="M65" s="749"/>
      <c r="N65" s="749"/>
      <c r="O65" s="749"/>
      <c r="P65" s="749"/>
    </row>
    <row r="66" spans="1:16" ht="27.75" customHeight="1" thickBot="1">
      <c r="A66" s="1570" t="s">
        <v>643</v>
      </c>
      <c r="B66" s="1571"/>
      <c r="C66" s="1571"/>
      <c r="D66" s="1571"/>
      <c r="E66" s="806">
        <v>-5.8000000000000003E-2</v>
      </c>
      <c r="F66" s="754">
        <v>0</v>
      </c>
      <c r="G66" s="778">
        <v>0</v>
      </c>
      <c r="H66" s="756">
        <v>-5.8000000000000003E-2</v>
      </c>
      <c r="I66" s="322"/>
      <c r="J66" s="757"/>
      <c r="K66" s="322"/>
      <c r="L66" s="322"/>
      <c r="M66" s="322"/>
      <c r="N66" s="322"/>
      <c r="O66" s="322"/>
      <c r="P66" s="322"/>
    </row>
    <row r="67" spans="1:16" ht="27.75" customHeight="1">
      <c r="A67" s="800"/>
      <c r="B67" s="1575" t="s">
        <v>654</v>
      </c>
      <c r="C67" s="1575"/>
      <c r="D67" s="1549"/>
      <c r="E67" s="807">
        <v>-5.8000000000000003E-2</v>
      </c>
      <c r="F67" s="758">
        <v>0</v>
      </c>
      <c r="G67" s="835">
        <v>0</v>
      </c>
      <c r="H67" s="830">
        <v>-5.8000000000000003E-2</v>
      </c>
      <c r="I67" s="322"/>
      <c r="J67" s="757"/>
      <c r="K67" s="322"/>
      <c r="L67" s="322"/>
      <c r="M67" s="322"/>
      <c r="N67" s="322"/>
      <c r="O67" s="322"/>
      <c r="P67" s="322"/>
    </row>
    <row r="68" spans="1:16" ht="27.75" customHeight="1" thickBot="1">
      <c r="A68" s="792"/>
      <c r="B68" s="858"/>
      <c r="C68" s="1535" t="s">
        <v>655</v>
      </c>
      <c r="D68" s="1536"/>
      <c r="E68" s="812">
        <v>-5.8000000000000003E-2</v>
      </c>
      <c r="F68" s="781">
        <v>0</v>
      </c>
      <c r="G68" s="833">
        <v>0</v>
      </c>
      <c r="H68" s="831">
        <v>-5.8000000000000003E-2</v>
      </c>
      <c r="I68" s="322"/>
      <c r="J68" s="757"/>
      <c r="K68" s="322"/>
      <c r="L68" s="322"/>
      <c r="M68" s="322"/>
      <c r="N68" s="322"/>
      <c r="O68" s="322"/>
      <c r="P68" s="322"/>
    </row>
    <row r="69" spans="1:16" ht="15.75" customHeight="1" thickBot="1">
      <c r="A69" s="1570" t="s">
        <v>644</v>
      </c>
      <c r="B69" s="1571"/>
      <c r="C69" s="1571"/>
      <c r="D69" s="1571"/>
      <c r="E69" s="806">
        <v>152.29499999999999</v>
      </c>
      <c r="F69" s="754">
        <v>59.817999999999998</v>
      </c>
      <c r="G69" s="778">
        <v>7.883</v>
      </c>
      <c r="H69" s="756">
        <v>219.99600000000001</v>
      </c>
      <c r="I69" s="322"/>
      <c r="J69" s="757"/>
      <c r="K69" s="322"/>
      <c r="L69" s="322"/>
      <c r="M69" s="322"/>
      <c r="N69" s="322"/>
      <c r="O69" s="322"/>
      <c r="P69" s="322"/>
    </row>
    <row r="70" spans="1:16">
      <c r="A70" s="801"/>
      <c r="B70" s="1558" t="s">
        <v>640</v>
      </c>
      <c r="C70" s="1559"/>
      <c r="D70" s="1559"/>
      <c r="E70" s="807">
        <v>125.905</v>
      </c>
      <c r="F70" s="758">
        <v>40.051000000000002</v>
      </c>
      <c r="G70" s="835">
        <v>6.2709999999999999</v>
      </c>
      <c r="H70" s="760">
        <v>172.227</v>
      </c>
      <c r="I70" s="749"/>
      <c r="J70" s="757"/>
      <c r="K70" s="749"/>
      <c r="L70" s="749"/>
      <c r="M70" s="749"/>
      <c r="N70" s="749"/>
      <c r="O70" s="749"/>
      <c r="P70" s="749"/>
    </row>
    <row r="71" spans="1:16">
      <c r="A71" s="792"/>
      <c r="B71" s="1560" t="s">
        <v>641</v>
      </c>
      <c r="C71" s="1561"/>
      <c r="D71" s="1561"/>
      <c r="E71" s="808">
        <v>15.427</v>
      </c>
      <c r="F71" s="762">
        <v>18.193000000000001</v>
      </c>
      <c r="G71" s="836">
        <v>1.5529999999999999</v>
      </c>
      <c r="H71" s="764">
        <v>35.173000000000002</v>
      </c>
      <c r="I71" s="749"/>
      <c r="J71" s="757"/>
      <c r="K71" s="749"/>
      <c r="L71" s="749"/>
      <c r="M71" s="749"/>
      <c r="N71" s="749"/>
      <c r="O71" s="749"/>
      <c r="P71" s="749"/>
    </row>
    <row r="72" spans="1:16" ht="15" thickBot="1">
      <c r="A72" s="802"/>
      <c r="B72" s="1562" t="s">
        <v>642</v>
      </c>
      <c r="C72" s="1563"/>
      <c r="D72" s="1563"/>
      <c r="E72" s="810">
        <v>10.962999999999999</v>
      </c>
      <c r="F72" s="768">
        <v>1.5740000000000001</v>
      </c>
      <c r="G72" s="838">
        <v>5.8999999999999997E-2</v>
      </c>
      <c r="H72" s="770">
        <v>12.596</v>
      </c>
      <c r="I72" s="749"/>
      <c r="J72" s="757"/>
      <c r="K72" s="749"/>
      <c r="L72" s="749"/>
      <c r="M72" s="749"/>
      <c r="N72" s="749"/>
      <c r="O72" s="749"/>
      <c r="P72" s="749"/>
    </row>
    <row r="73" spans="1:16" ht="15" thickBot="1">
      <c r="A73" s="1564" t="s">
        <v>469</v>
      </c>
      <c r="B73" s="1565"/>
      <c r="C73" s="1565"/>
      <c r="D73" s="1565"/>
      <c r="E73" s="806">
        <v>397.01100000000002</v>
      </c>
      <c r="F73" s="754">
        <v>96.153000000000006</v>
      </c>
      <c r="G73" s="778">
        <v>16.957000000000001</v>
      </c>
      <c r="H73" s="756">
        <v>510.12099999999998</v>
      </c>
      <c r="I73" s="322"/>
      <c r="J73" s="757"/>
      <c r="K73" s="322"/>
      <c r="L73" s="322"/>
      <c r="M73" s="322"/>
      <c r="N73" s="322"/>
      <c r="O73" s="322"/>
      <c r="P73" s="322"/>
    </row>
    <row r="74" spans="1:16" ht="15" customHeight="1">
      <c r="A74" s="795"/>
      <c r="B74" s="1549" t="s">
        <v>470</v>
      </c>
      <c r="C74" s="1550"/>
      <c r="D74" s="1604"/>
      <c r="E74" s="807">
        <v>8.4740000000000002</v>
      </c>
      <c r="F74" s="758">
        <v>0</v>
      </c>
      <c r="G74" s="835">
        <v>0</v>
      </c>
      <c r="H74" s="760">
        <v>8.4740000000000002</v>
      </c>
      <c r="I74" s="749"/>
      <c r="J74" s="757"/>
      <c r="K74" s="749"/>
      <c r="L74" s="749"/>
      <c r="M74" s="749"/>
      <c r="N74" s="749"/>
      <c r="O74" s="749"/>
      <c r="P74" s="749"/>
    </row>
    <row r="75" spans="1:16" ht="15" customHeight="1">
      <c r="A75" s="792"/>
      <c r="B75" s="1551" t="s">
        <v>471</v>
      </c>
      <c r="C75" s="1551"/>
      <c r="D75" s="1551"/>
      <c r="E75" s="808">
        <v>0</v>
      </c>
      <c r="F75" s="762">
        <v>2.3050000000000002</v>
      </c>
      <c r="G75" s="836">
        <v>1.4359999999999999</v>
      </c>
      <c r="H75" s="764">
        <v>3.7410000000000001</v>
      </c>
      <c r="I75" s="749"/>
      <c r="J75" s="757"/>
      <c r="K75" s="749"/>
      <c r="L75" s="749"/>
      <c r="M75" s="749"/>
      <c r="N75" s="749"/>
      <c r="O75" s="749"/>
      <c r="P75" s="749"/>
    </row>
    <row r="76" spans="1:16">
      <c r="A76" s="792"/>
      <c r="B76" s="1576" t="s">
        <v>645</v>
      </c>
      <c r="C76" s="1576"/>
      <c r="D76" s="1576"/>
      <c r="E76" s="808">
        <v>66.59</v>
      </c>
      <c r="F76" s="762">
        <v>16.02</v>
      </c>
      <c r="G76" s="836">
        <v>0.41799999999999998</v>
      </c>
      <c r="H76" s="764">
        <v>83.028000000000006</v>
      </c>
      <c r="I76" s="749"/>
      <c r="J76" s="757"/>
      <c r="K76" s="749"/>
      <c r="L76" s="749"/>
      <c r="M76" s="749"/>
      <c r="N76" s="749"/>
      <c r="O76" s="749"/>
      <c r="P76" s="749"/>
    </row>
    <row r="77" spans="1:16" ht="15" customHeight="1">
      <c r="A77" s="792"/>
      <c r="B77" s="1551" t="s">
        <v>473</v>
      </c>
      <c r="C77" s="1551"/>
      <c r="D77" s="1551"/>
      <c r="E77" s="808">
        <v>64.798000000000002</v>
      </c>
      <c r="F77" s="762">
        <v>25.79</v>
      </c>
      <c r="G77" s="836">
        <v>0.878</v>
      </c>
      <c r="H77" s="764">
        <v>91.465999999999994</v>
      </c>
      <c r="I77" s="749"/>
      <c r="J77" s="757"/>
      <c r="K77" s="749"/>
      <c r="L77" s="749"/>
      <c r="M77" s="749"/>
      <c r="N77" s="749"/>
      <c r="O77" s="749"/>
      <c r="P77" s="749"/>
    </row>
    <row r="78" spans="1:16">
      <c r="A78" s="792"/>
      <c r="B78" s="1576" t="s">
        <v>646</v>
      </c>
      <c r="C78" s="1576"/>
      <c r="D78" s="1576"/>
      <c r="E78" s="808">
        <v>27.536000000000001</v>
      </c>
      <c r="F78" s="762">
        <v>0.55000000000000004</v>
      </c>
      <c r="G78" s="836">
        <v>0</v>
      </c>
      <c r="H78" s="764">
        <v>28.085999999999999</v>
      </c>
      <c r="I78" s="749"/>
      <c r="J78" s="757"/>
      <c r="K78" s="749"/>
      <c r="L78" s="749"/>
      <c r="M78" s="749"/>
      <c r="N78" s="749"/>
      <c r="O78" s="749"/>
      <c r="P78" s="749"/>
    </row>
    <row r="79" spans="1:16">
      <c r="A79" s="792"/>
      <c r="B79" s="1576" t="s">
        <v>475</v>
      </c>
      <c r="C79" s="1576"/>
      <c r="D79" s="1576"/>
      <c r="E79" s="808">
        <v>81.945999999999998</v>
      </c>
      <c r="F79" s="762">
        <v>26.097000000000001</v>
      </c>
      <c r="G79" s="836">
        <v>7.8769999999999998</v>
      </c>
      <c r="H79" s="764">
        <v>115.92</v>
      </c>
      <c r="I79" s="749"/>
      <c r="J79" s="757"/>
      <c r="K79" s="749"/>
      <c r="L79" s="749"/>
      <c r="M79" s="749"/>
      <c r="N79" s="749"/>
      <c r="O79" s="749"/>
      <c r="P79" s="749"/>
    </row>
    <row r="80" spans="1:16" ht="15" customHeight="1">
      <c r="A80" s="792"/>
      <c r="B80" s="1535" t="s">
        <v>476</v>
      </c>
      <c r="C80" s="1536"/>
      <c r="D80" s="1605"/>
      <c r="E80" s="808">
        <v>147.642</v>
      </c>
      <c r="F80" s="762">
        <v>12.34</v>
      </c>
      <c r="G80" s="836">
        <v>6.3259999999999996</v>
      </c>
      <c r="H80" s="764">
        <v>166.30799999999999</v>
      </c>
      <c r="I80" s="749"/>
      <c r="J80" s="757"/>
      <c r="K80" s="749"/>
      <c r="L80" s="749"/>
      <c r="M80" s="749"/>
      <c r="N80" s="749"/>
      <c r="O80" s="749"/>
      <c r="P80" s="749"/>
    </row>
    <row r="81" spans="1:16" ht="15" customHeight="1" thickBot="1">
      <c r="A81" s="832"/>
      <c r="B81" s="1535" t="s">
        <v>477</v>
      </c>
      <c r="C81" s="1536"/>
      <c r="D81" s="1605"/>
      <c r="E81" s="812">
        <v>2.5000000000000001E-2</v>
      </c>
      <c r="F81" s="781">
        <v>13.051</v>
      </c>
      <c r="G81" s="833">
        <v>2.1999999999999999E-2</v>
      </c>
      <c r="H81" s="783">
        <v>13.098000000000001</v>
      </c>
      <c r="I81" s="749"/>
      <c r="J81" s="757"/>
      <c r="K81" s="749"/>
      <c r="L81" s="749"/>
      <c r="M81" s="749"/>
      <c r="N81" s="749"/>
      <c r="O81" s="749"/>
      <c r="P81" s="749"/>
    </row>
    <row r="82" spans="1:16" ht="27" customHeight="1" thickBot="1">
      <c r="A82" s="1546" t="s">
        <v>478</v>
      </c>
      <c r="B82" s="1547"/>
      <c r="C82" s="1547"/>
      <c r="D82" s="1548"/>
      <c r="E82" s="806">
        <v>-856.53300000000002</v>
      </c>
      <c r="F82" s="754">
        <v>-93.445999999999998</v>
      </c>
      <c r="G82" s="778">
        <v>-60.493000000000002</v>
      </c>
      <c r="H82" s="756">
        <v>-1010.472</v>
      </c>
      <c r="I82" s="322"/>
      <c r="J82" s="757"/>
      <c r="K82" s="322"/>
      <c r="L82" s="322"/>
      <c r="M82" s="322"/>
      <c r="N82" s="322"/>
      <c r="O82" s="322"/>
      <c r="P82" s="322"/>
    </row>
    <row r="83" spans="1:16" ht="15" customHeight="1">
      <c r="A83" s="800"/>
      <c r="B83" s="1549" t="s">
        <v>479</v>
      </c>
      <c r="C83" s="1550"/>
      <c r="D83" s="1550"/>
      <c r="E83" s="807">
        <v>-1414.7660000000001</v>
      </c>
      <c r="F83" s="758">
        <v>-298.70100000000002</v>
      </c>
      <c r="G83" s="844">
        <v>-114.227</v>
      </c>
      <c r="H83" s="760">
        <v>-1827.694</v>
      </c>
      <c r="I83" s="749"/>
      <c r="J83" s="757"/>
      <c r="K83" s="749"/>
      <c r="L83" s="749"/>
      <c r="M83" s="749"/>
      <c r="N83" s="749"/>
      <c r="O83" s="749"/>
      <c r="P83" s="749"/>
    </row>
    <row r="84" spans="1:16" ht="23.25" customHeight="1">
      <c r="A84" s="798"/>
      <c r="B84" s="858"/>
      <c r="C84" s="1551" t="s">
        <v>480</v>
      </c>
      <c r="D84" s="1535"/>
      <c r="E84" s="808">
        <v>-1414.7660000000001</v>
      </c>
      <c r="F84" s="762">
        <v>-282.529</v>
      </c>
      <c r="G84" s="845">
        <v>-113.795</v>
      </c>
      <c r="H84" s="764">
        <v>-1811.09</v>
      </c>
      <c r="I84" s="749"/>
      <c r="J84" s="757"/>
      <c r="K84" s="749"/>
      <c r="L84" s="749"/>
      <c r="M84" s="749"/>
      <c r="N84" s="749"/>
      <c r="O84" s="749"/>
      <c r="P84" s="749"/>
    </row>
    <row r="85" spans="1:16" ht="26.25" customHeight="1">
      <c r="A85" s="798"/>
      <c r="B85" s="858"/>
      <c r="C85" s="1551" t="s">
        <v>481</v>
      </c>
      <c r="D85" s="1535"/>
      <c r="E85" s="808">
        <v>0</v>
      </c>
      <c r="F85" s="762">
        <v>-16.172000000000001</v>
      </c>
      <c r="G85" s="845">
        <v>-0.432</v>
      </c>
      <c r="H85" s="764">
        <v>-16.603999999999999</v>
      </c>
      <c r="I85" s="749"/>
      <c r="J85" s="757"/>
      <c r="K85" s="749"/>
      <c r="L85" s="749"/>
      <c r="M85" s="749"/>
      <c r="N85" s="749"/>
      <c r="O85" s="749"/>
      <c r="P85" s="749"/>
    </row>
    <row r="86" spans="1:16" ht="25.5" customHeight="1">
      <c r="A86" s="798"/>
      <c r="B86" s="1551" t="s">
        <v>482</v>
      </c>
      <c r="C86" s="1551"/>
      <c r="D86" s="1535"/>
      <c r="E86" s="808">
        <v>558.23299999999995</v>
      </c>
      <c r="F86" s="762">
        <v>205.255</v>
      </c>
      <c r="G86" s="845">
        <v>53.734000000000002</v>
      </c>
      <c r="H86" s="764">
        <v>817.22199999999998</v>
      </c>
      <c r="I86" s="749"/>
      <c r="J86" s="757"/>
      <c r="K86" s="749"/>
      <c r="L86" s="749"/>
      <c r="M86" s="749"/>
      <c r="N86" s="749"/>
      <c r="O86" s="749"/>
      <c r="P86" s="749"/>
    </row>
    <row r="87" spans="1:16" ht="28.5" customHeight="1">
      <c r="A87" s="798"/>
      <c r="B87" s="858"/>
      <c r="C87" s="1551" t="s">
        <v>483</v>
      </c>
      <c r="D87" s="1535"/>
      <c r="E87" s="808">
        <v>548.61300000000006</v>
      </c>
      <c r="F87" s="762">
        <v>195.42</v>
      </c>
      <c r="G87" s="836">
        <v>53.643000000000001</v>
      </c>
      <c r="H87" s="764">
        <v>797.67600000000004</v>
      </c>
      <c r="I87" s="749"/>
      <c r="J87" s="757"/>
      <c r="K87" s="749"/>
      <c r="L87" s="749"/>
      <c r="M87" s="749"/>
      <c r="N87" s="749"/>
      <c r="O87" s="749"/>
      <c r="P87" s="749"/>
    </row>
    <row r="88" spans="1:16" ht="25.5" customHeight="1" thickBot="1">
      <c r="A88" s="798"/>
      <c r="B88" s="858"/>
      <c r="C88" s="1551" t="s">
        <v>484</v>
      </c>
      <c r="D88" s="1535"/>
      <c r="E88" s="808">
        <v>9.6199999999999992</v>
      </c>
      <c r="F88" s="762">
        <v>9.8350000000000009</v>
      </c>
      <c r="G88" s="836">
        <v>9.0999999999999998E-2</v>
      </c>
      <c r="H88" s="764">
        <v>19.545999999999999</v>
      </c>
      <c r="I88" s="749"/>
      <c r="J88" s="757"/>
      <c r="K88" s="749"/>
      <c r="L88" s="749"/>
      <c r="M88" s="749"/>
      <c r="N88" s="749"/>
      <c r="O88" s="749"/>
      <c r="P88" s="749"/>
    </row>
    <row r="89" spans="1:16" ht="15" customHeight="1" thickBot="1">
      <c r="A89" s="1610" t="s">
        <v>486</v>
      </c>
      <c r="B89" s="1611"/>
      <c r="C89" s="1611"/>
      <c r="D89" s="1612"/>
      <c r="E89" s="806">
        <v>-66</v>
      </c>
      <c r="F89" s="754">
        <v>-26.21</v>
      </c>
      <c r="G89" s="778">
        <v>-22.277000000000001</v>
      </c>
      <c r="H89" s="756">
        <v>-114.48699999999999</v>
      </c>
      <c r="I89" s="322"/>
      <c r="J89" s="757"/>
      <c r="K89" s="322"/>
      <c r="L89" s="322"/>
      <c r="M89" s="322"/>
      <c r="N89" s="322"/>
      <c r="O89" s="322"/>
      <c r="P89" s="322"/>
    </row>
    <row r="90" spans="1:16" ht="30" customHeight="1">
      <c r="A90" s="803"/>
      <c r="B90" s="1552" t="s">
        <v>487</v>
      </c>
      <c r="C90" s="1552"/>
      <c r="D90" s="1553"/>
      <c r="E90" s="812">
        <v>-66.097999999999999</v>
      </c>
      <c r="F90" s="781">
        <v>-78.426000000000002</v>
      </c>
      <c r="G90" s="833">
        <v>-26.664999999999999</v>
      </c>
      <c r="H90" s="783">
        <v>-171.18899999999999</v>
      </c>
      <c r="I90" s="749"/>
      <c r="J90" s="757"/>
      <c r="K90" s="749"/>
      <c r="L90" s="749"/>
      <c r="M90" s="749"/>
      <c r="N90" s="749"/>
      <c r="O90" s="749"/>
      <c r="P90" s="749"/>
    </row>
    <row r="91" spans="1:16" ht="30" customHeight="1" thickBot="1">
      <c r="A91" s="804"/>
      <c r="B91" s="1554" t="s">
        <v>631</v>
      </c>
      <c r="C91" s="1555"/>
      <c r="D91" s="1555"/>
      <c r="E91" s="813">
        <v>9.8000000000000004E-2</v>
      </c>
      <c r="F91" s="784">
        <v>52.216000000000001</v>
      </c>
      <c r="G91" s="846">
        <v>4.3879999999999999</v>
      </c>
      <c r="H91" s="786">
        <v>56.701999999999998</v>
      </c>
      <c r="I91" s="749"/>
      <c r="J91" s="757"/>
      <c r="K91" s="749"/>
      <c r="L91" s="749"/>
      <c r="M91" s="749"/>
      <c r="N91" s="749"/>
      <c r="O91" s="749"/>
      <c r="P91" s="749"/>
    </row>
    <row r="92" spans="1:16" ht="15" thickBot="1">
      <c r="A92" s="1544" t="s">
        <v>489</v>
      </c>
      <c r="B92" s="1545"/>
      <c r="C92" s="1545"/>
      <c r="D92" s="1545"/>
      <c r="E92" s="806">
        <v>-777.346</v>
      </c>
      <c r="F92" s="754">
        <v>-288.78800000000001</v>
      </c>
      <c r="G92" s="778">
        <v>-89.628</v>
      </c>
      <c r="H92" s="756">
        <v>-1155.7619999999999</v>
      </c>
      <c r="I92" s="322"/>
      <c r="J92" s="757"/>
      <c r="K92" s="322"/>
      <c r="L92" s="322"/>
      <c r="M92" s="322"/>
      <c r="N92" s="322"/>
      <c r="O92" s="322"/>
      <c r="P92" s="322"/>
    </row>
    <row r="93" spans="1:16" ht="15" thickBot="1">
      <c r="A93" s="862" t="s">
        <v>490</v>
      </c>
      <c r="B93" s="863"/>
      <c r="C93" s="863"/>
      <c r="D93" s="864"/>
      <c r="E93" s="806">
        <v>-184.58699999999999</v>
      </c>
      <c r="F93" s="754">
        <v>-69.745000000000005</v>
      </c>
      <c r="G93" s="778">
        <v>-13.368</v>
      </c>
      <c r="H93" s="756">
        <v>-267.7</v>
      </c>
      <c r="I93" s="322"/>
      <c r="J93" s="757"/>
      <c r="K93" s="322"/>
      <c r="L93" s="322"/>
      <c r="M93" s="322"/>
      <c r="N93" s="322"/>
      <c r="O93" s="322"/>
      <c r="P93" s="322"/>
    </row>
    <row r="94" spans="1:16" ht="15" thickBot="1">
      <c r="A94" s="1544" t="s">
        <v>491</v>
      </c>
      <c r="B94" s="1545"/>
      <c r="C94" s="1545"/>
      <c r="D94" s="1545"/>
      <c r="E94" s="806">
        <v>-895.13699999999994</v>
      </c>
      <c r="F94" s="754">
        <v>-377.24</v>
      </c>
      <c r="G94" s="847">
        <v>-80.867000000000004</v>
      </c>
      <c r="H94" s="756">
        <v>-1353.2439999999999</v>
      </c>
      <c r="I94" s="322"/>
      <c r="J94" s="757"/>
      <c r="K94" s="322"/>
      <c r="L94" s="322"/>
      <c r="M94" s="322"/>
      <c r="N94" s="322"/>
      <c r="O94" s="322"/>
      <c r="P94" s="322"/>
    </row>
    <row r="95" spans="1:16">
      <c r="A95" s="803"/>
      <c r="B95" s="1531" t="s">
        <v>516</v>
      </c>
      <c r="C95" s="1532"/>
      <c r="D95" s="1532"/>
      <c r="E95" s="807">
        <v>-516.697</v>
      </c>
      <c r="F95" s="758">
        <v>-263.41000000000003</v>
      </c>
      <c r="G95" s="835">
        <v>-62.829000000000001</v>
      </c>
      <c r="H95" s="760">
        <v>-842.93600000000004</v>
      </c>
      <c r="I95" s="749"/>
      <c r="J95" s="757"/>
      <c r="K95" s="749"/>
      <c r="L95" s="749"/>
      <c r="M95" s="749"/>
      <c r="N95" s="749"/>
      <c r="O95" s="749"/>
      <c r="P95" s="749"/>
    </row>
    <row r="96" spans="1:16">
      <c r="A96" s="803"/>
      <c r="B96" s="1533" t="s">
        <v>632</v>
      </c>
      <c r="C96" s="1534"/>
      <c r="D96" s="1534"/>
      <c r="E96" s="808">
        <v>-225.916</v>
      </c>
      <c r="F96" s="762">
        <v>-48.85</v>
      </c>
      <c r="G96" s="836">
        <v>-9.4700000000000006</v>
      </c>
      <c r="H96" s="764">
        <v>-284.23599999999999</v>
      </c>
      <c r="I96" s="749"/>
      <c r="J96" s="757"/>
      <c r="K96" s="749"/>
      <c r="L96" s="749"/>
      <c r="M96" s="749"/>
      <c r="N96" s="749"/>
      <c r="O96" s="749"/>
      <c r="P96" s="749"/>
    </row>
    <row r="97" spans="1:19" ht="15" customHeight="1">
      <c r="A97" s="803"/>
      <c r="B97" s="1535" t="s">
        <v>633</v>
      </c>
      <c r="C97" s="1536"/>
      <c r="D97" s="1536"/>
      <c r="E97" s="808">
        <v>-2.3E-2</v>
      </c>
      <c r="F97" s="762">
        <v>0</v>
      </c>
      <c r="G97" s="836">
        <v>-6.9000000000000006E-2</v>
      </c>
      <c r="H97" s="764">
        <v>-9.1999999999999998E-2</v>
      </c>
      <c r="I97" s="749"/>
      <c r="J97" s="757"/>
      <c r="K97" s="749"/>
      <c r="L97" s="749"/>
      <c r="M97" s="749"/>
      <c r="N97" s="749"/>
      <c r="O97" s="749"/>
      <c r="P97" s="749"/>
    </row>
    <row r="98" spans="1:19" ht="15" customHeight="1">
      <c r="A98" s="803"/>
      <c r="B98" s="1535" t="s">
        <v>634</v>
      </c>
      <c r="C98" s="1536"/>
      <c r="D98" s="1536"/>
      <c r="E98" s="808">
        <v>-70.941000000000003</v>
      </c>
      <c r="F98" s="762">
        <v>-36.902999999999999</v>
      </c>
      <c r="G98" s="836">
        <v>-1.091</v>
      </c>
      <c r="H98" s="764">
        <v>-108.935</v>
      </c>
      <c r="I98" s="749"/>
      <c r="J98" s="757"/>
      <c r="K98" s="749"/>
      <c r="L98" s="749"/>
      <c r="M98" s="749"/>
      <c r="N98" s="749"/>
      <c r="O98" s="749"/>
      <c r="P98" s="749"/>
    </row>
    <row r="99" spans="1:19">
      <c r="A99" s="803"/>
      <c r="B99" s="1533" t="s">
        <v>576</v>
      </c>
      <c r="C99" s="1534"/>
      <c r="D99" s="1534"/>
      <c r="E99" s="808">
        <v>-24.167999999999999</v>
      </c>
      <c r="F99" s="762">
        <v>-0.754</v>
      </c>
      <c r="G99" s="836">
        <v>0</v>
      </c>
      <c r="H99" s="764">
        <v>-24.922000000000001</v>
      </c>
      <c r="I99" s="749"/>
      <c r="J99" s="757"/>
      <c r="K99" s="749"/>
      <c r="L99" s="749"/>
      <c r="M99" s="749"/>
      <c r="N99" s="749"/>
      <c r="O99" s="749"/>
      <c r="P99" s="749"/>
    </row>
    <row r="100" spans="1:19">
      <c r="A100" s="803"/>
      <c r="B100" s="1533" t="s">
        <v>497</v>
      </c>
      <c r="C100" s="1534"/>
      <c r="D100" s="1534"/>
      <c r="E100" s="808">
        <v>-57.392000000000003</v>
      </c>
      <c r="F100" s="762">
        <v>-26.446999999999999</v>
      </c>
      <c r="G100" s="836">
        <v>-2.9279999999999999</v>
      </c>
      <c r="H100" s="764">
        <v>-86.766999999999996</v>
      </c>
      <c r="I100" s="749"/>
      <c r="J100" s="757"/>
      <c r="K100" s="749"/>
      <c r="L100" s="749"/>
      <c r="M100" s="749"/>
      <c r="N100" s="749"/>
      <c r="O100" s="749"/>
      <c r="P100" s="749"/>
    </row>
    <row r="101" spans="1:19" ht="15" thickBot="1">
      <c r="A101" s="805"/>
      <c r="B101" s="1538" t="s">
        <v>498</v>
      </c>
      <c r="C101" s="1539"/>
      <c r="D101" s="1539"/>
      <c r="E101" s="813">
        <v>0</v>
      </c>
      <c r="F101" s="784">
        <v>-0.876</v>
      </c>
      <c r="G101" s="846">
        <v>-4.4800000000000004</v>
      </c>
      <c r="H101" s="786">
        <v>-5.3559999999999999</v>
      </c>
      <c r="I101" s="749"/>
      <c r="J101" s="757"/>
      <c r="K101" s="749"/>
      <c r="L101" s="749"/>
      <c r="M101" s="749"/>
      <c r="N101" s="749"/>
      <c r="O101" s="749"/>
      <c r="P101" s="749"/>
    </row>
    <row r="102" spans="1:19" s="400" customFormat="1" ht="15" thickBot="1">
      <c r="A102" s="1529" t="s">
        <v>577</v>
      </c>
      <c r="B102" s="1327"/>
      <c r="C102" s="1327"/>
      <c r="D102" s="1530"/>
      <c r="E102" s="438">
        <v>1518.4580000000001</v>
      </c>
      <c r="F102" s="438">
        <v>192.53399999999999</v>
      </c>
      <c r="G102" s="451">
        <v>-56.524999999999999</v>
      </c>
      <c r="H102" s="440">
        <v>1654.4670000000001</v>
      </c>
      <c r="I102" s="716"/>
      <c r="J102" s="757"/>
      <c r="K102" s="399"/>
      <c r="L102" s="399"/>
      <c r="M102" s="399"/>
      <c r="N102" s="399"/>
      <c r="O102" s="399"/>
      <c r="P102" s="399"/>
      <c r="Q102" s="399"/>
      <c r="R102" s="399"/>
      <c r="S102" s="399"/>
    </row>
    <row r="103" spans="1:19" s="371" customFormat="1" ht="15" thickBot="1">
      <c r="A103" s="1520" t="s">
        <v>518</v>
      </c>
      <c r="B103" s="1521"/>
      <c r="C103" s="1521"/>
      <c r="D103" s="1522"/>
      <c r="E103" s="445">
        <v>0</v>
      </c>
      <c r="F103" s="445">
        <v>-4.7309999999999999</v>
      </c>
      <c r="G103" s="848">
        <v>0</v>
      </c>
      <c r="H103" s="440">
        <v>-4.7309999999999999</v>
      </c>
      <c r="I103" s="370"/>
      <c r="J103" s="757"/>
      <c r="K103" s="370"/>
      <c r="L103" s="370"/>
      <c r="M103" s="370"/>
      <c r="N103" s="370"/>
      <c r="O103" s="370"/>
      <c r="P103" s="370"/>
      <c r="Q103" s="370"/>
      <c r="R103" s="370"/>
      <c r="S103" s="370"/>
    </row>
    <row r="104" spans="1:19" s="371" customFormat="1" ht="15" thickBot="1">
      <c r="A104" s="1523" t="s">
        <v>578</v>
      </c>
      <c r="B104" s="1524"/>
      <c r="C104" s="1524"/>
      <c r="D104" s="1525"/>
      <c r="E104" s="424">
        <v>1518.4580000000001</v>
      </c>
      <c r="F104" s="424">
        <v>187.803</v>
      </c>
      <c r="G104" s="849">
        <v>-56.524999999999999</v>
      </c>
      <c r="H104" s="426">
        <v>1649.7360000000001</v>
      </c>
      <c r="I104" s="370"/>
      <c r="J104" s="757"/>
      <c r="K104" s="370"/>
      <c r="L104" s="370"/>
      <c r="M104" s="370"/>
      <c r="N104" s="370"/>
      <c r="O104" s="370"/>
      <c r="P104" s="370"/>
      <c r="Q104" s="370"/>
      <c r="R104" s="370"/>
      <c r="S104" s="370"/>
    </row>
    <row r="105" spans="1:19">
      <c r="A105" s="749"/>
      <c r="B105" s="749"/>
      <c r="C105" s="749"/>
      <c r="D105" s="749"/>
      <c r="E105" s="749"/>
      <c r="F105" s="749"/>
      <c r="G105" s="749"/>
      <c r="H105" s="749"/>
      <c r="I105" s="749"/>
      <c r="J105" s="749"/>
      <c r="K105" s="749"/>
      <c r="L105" s="749"/>
      <c r="M105" s="749"/>
      <c r="N105" s="749"/>
      <c r="O105" s="749"/>
      <c r="P105" s="749"/>
    </row>
    <row r="106" spans="1:19">
      <c r="A106" s="749"/>
      <c r="B106" s="749"/>
      <c r="C106" s="749"/>
      <c r="D106" s="749"/>
      <c r="E106" s="874"/>
      <c r="F106" s="874"/>
      <c r="G106" s="874"/>
      <c r="H106" s="874"/>
      <c r="I106" s="749"/>
      <c r="J106" s="749"/>
      <c r="K106" s="749"/>
      <c r="L106" s="749"/>
      <c r="M106" s="749"/>
      <c r="N106" s="749"/>
      <c r="O106" s="749"/>
      <c r="P106" s="749"/>
    </row>
    <row r="107" spans="1:19">
      <c r="E107" s="757"/>
      <c r="F107" s="757"/>
      <c r="G107" s="757"/>
      <c r="H107" s="757"/>
    </row>
    <row r="108" spans="1:19">
      <c r="E108" s="757"/>
      <c r="F108" s="757"/>
      <c r="G108" s="757"/>
      <c r="H108" s="757"/>
    </row>
  </sheetData>
  <mergeCells count="99">
    <mergeCell ref="A92:D92"/>
    <mergeCell ref="A94:D94"/>
    <mergeCell ref="C88:D88"/>
    <mergeCell ref="B81:D81"/>
    <mergeCell ref="A104:D104"/>
    <mergeCell ref="B96:D96"/>
    <mergeCell ref="B97:D97"/>
    <mergeCell ref="B98:D98"/>
    <mergeCell ref="B99:D99"/>
    <mergeCell ref="B100:D100"/>
    <mergeCell ref="B101:D101"/>
    <mergeCell ref="B95:D95"/>
    <mergeCell ref="B86:D86"/>
    <mergeCell ref="C87:D87"/>
    <mergeCell ref="A102:D102"/>
    <mergeCell ref="A103:D103"/>
    <mergeCell ref="A89:D89"/>
    <mergeCell ref="B90:D90"/>
    <mergeCell ref="B91:D91"/>
    <mergeCell ref="B76:D76"/>
    <mergeCell ref="B77:D77"/>
    <mergeCell ref="B78:D78"/>
    <mergeCell ref="B79:D79"/>
    <mergeCell ref="B80:D80"/>
    <mergeCell ref="B83:D83"/>
    <mergeCell ref="C84:D84"/>
    <mergeCell ref="C85:D85"/>
    <mergeCell ref="A82:D82"/>
    <mergeCell ref="B71:D71"/>
    <mergeCell ref="B72:D72"/>
    <mergeCell ref="A73:D73"/>
    <mergeCell ref="B74:D74"/>
    <mergeCell ref="B75:D75"/>
    <mergeCell ref="B70:D70"/>
    <mergeCell ref="B59:D59"/>
    <mergeCell ref="C60:D60"/>
    <mergeCell ref="C61:D61"/>
    <mergeCell ref="B62:D62"/>
    <mergeCell ref="C63:D63"/>
    <mergeCell ref="B65:D65"/>
    <mergeCell ref="A66:D66"/>
    <mergeCell ref="B67:D67"/>
    <mergeCell ref="C68:D68"/>
    <mergeCell ref="A69:D69"/>
    <mergeCell ref="C64:D64"/>
    <mergeCell ref="A58:D58"/>
    <mergeCell ref="C46:D46"/>
    <mergeCell ref="C47:D47"/>
    <mergeCell ref="B48:D48"/>
    <mergeCell ref="C49:D49"/>
    <mergeCell ref="C50:D50"/>
    <mergeCell ref="C51:D51"/>
    <mergeCell ref="C52:D52"/>
    <mergeCell ref="C53:D53"/>
    <mergeCell ref="A54:D54"/>
    <mergeCell ref="B56:D56"/>
    <mergeCell ref="B57:D57"/>
    <mergeCell ref="B45:D45"/>
    <mergeCell ref="B34:D34"/>
    <mergeCell ref="C35:D35"/>
    <mergeCell ref="C36:D36"/>
    <mergeCell ref="B37:D37"/>
    <mergeCell ref="B38:D38"/>
    <mergeCell ref="C39:D39"/>
    <mergeCell ref="C40:D40"/>
    <mergeCell ref="C41:D41"/>
    <mergeCell ref="C42:D42"/>
    <mergeCell ref="C43:D43"/>
    <mergeCell ref="C44:D44"/>
    <mergeCell ref="C33:D33"/>
    <mergeCell ref="C22:D22"/>
    <mergeCell ref="C23:D23"/>
    <mergeCell ref="B24:D24"/>
    <mergeCell ref="C25:D25"/>
    <mergeCell ref="C26:D26"/>
    <mergeCell ref="C27:D27"/>
    <mergeCell ref="C28:D28"/>
    <mergeCell ref="B29:D29"/>
    <mergeCell ref="A30:D30"/>
    <mergeCell ref="B31:D31"/>
    <mergeCell ref="C32:D32"/>
    <mergeCell ref="B21:D21"/>
    <mergeCell ref="C9:D9"/>
    <mergeCell ref="B10:D10"/>
    <mergeCell ref="C11:D11"/>
    <mergeCell ref="C12:D12"/>
    <mergeCell ref="B14:D14"/>
    <mergeCell ref="B15:D15"/>
    <mergeCell ref="C16:D16"/>
    <mergeCell ref="C17:D17"/>
    <mergeCell ref="C18:D18"/>
    <mergeCell ref="C19:D19"/>
    <mergeCell ref="C20:D20"/>
    <mergeCell ref="C8:D8"/>
    <mergeCell ref="G3:H3"/>
    <mergeCell ref="A4:D5"/>
    <mergeCell ref="E4:H4"/>
    <mergeCell ref="A6:D6"/>
    <mergeCell ref="B7:D7"/>
  </mergeCells>
  <pageMargins left="0.25" right="0.25" top="0.75" bottom="0.75" header="0.3" footer="0.3"/>
  <pageSetup paperSize="9" scale="78" fitToHeight="0"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10"/>
  <sheetViews>
    <sheetView topLeftCell="A76" zoomScaleNormal="100" workbookViewId="0">
      <selection activeCell="A90" sqref="A90:H90"/>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336" t="s">
        <v>395</v>
      </c>
      <c r="H3" s="1336"/>
    </row>
    <row r="4" spans="1:8" ht="15" customHeight="1" thickBot="1">
      <c r="A4" s="1593" t="s">
        <v>394</v>
      </c>
      <c r="B4" s="1594"/>
      <c r="C4" s="1594"/>
      <c r="D4" s="1594"/>
      <c r="E4" s="1597" t="s">
        <v>667</v>
      </c>
      <c r="F4" s="1490"/>
      <c r="G4" s="1490"/>
      <c r="H4" s="1491"/>
    </row>
    <row r="5" spans="1:8" ht="33.75" customHeight="1" thickBot="1">
      <c r="A5" s="1595"/>
      <c r="B5" s="1596"/>
      <c r="C5" s="1596"/>
      <c r="D5" s="1596"/>
      <c r="E5" s="676" t="s">
        <v>579</v>
      </c>
      <c r="F5" s="676" t="s">
        <v>580</v>
      </c>
      <c r="G5" s="675" t="s">
        <v>581</v>
      </c>
      <c r="H5" s="676" t="s">
        <v>399</v>
      </c>
    </row>
    <row r="6" spans="1:8" ht="15" thickBot="1">
      <c r="A6" s="1598" t="s">
        <v>400</v>
      </c>
      <c r="B6" s="1599"/>
      <c r="C6" s="1599"/>
      <c r="D6" s="1600"/>
      <c r="E6" s="806">
        <v>7477.192</v>
      </c>
      <c r="F6" s="754">
        <v>2035.1030000000001</v>
      </c>
      <c r="G6" s="778">
        <v>389.08499999999998</v>
      </c>
      <c r="H6" s="756">
        <v>9901.3799999999992</v>
      </c>
    </row>
    <row r="7" spans="1:8">
      <c r="A7" s="792"/>
      <c r="B7" s="1579" t="s">
        <v>582</v>
      </c>
      <c r="C7" s="1601"/>
      <c r="D7" s="1601"/>
      <c r="E7" s="807">
        <v>2693.8139999999999</v>
      </c>
      <c r="F7" s="758">
        <v>966.95100000000002</v>
      </c>
      <c r="G7" s="835">
        <v>146.273</v>
      </c>
      <c r="H7" s="760">
        <v>3807.038</v>
      </c>
    </row>
    <row r="8" spans="1:8">
      <c r="A8" s="792"/>
      <c r="B8" s="866"/>
      <c r="C8" s="1576" t="s">
        <v>583</v>
      </c>
      <c r="D8" s="1533"/>
      <c r="E8" s="808">
        <v>2661.5479999999998</v>
      </c>
      <c r="F8" s="762">
        <v>956.32399999999996</v>
      </c>
      <c r="G8" s="836">
        <v>146.273</v>
      </c>
      <c r="H8" s="764">
        <v>3764.145</v>
      </c>
    </row>
    <row r="9" spans="1:8">
      <c r="A9" s="792"/>
      <c r="B9" s="866"/>
      <c r="C9" s="1576" t="s">
        <v>584</v>
      </c>
      <c r="D9" s="1533"/>
      <c r="E9" s="808">
        <v>32.265999999999998</v>
      </c>
      <c r="F9" s="762">
        <v>10.627000000000001</v>
      </c>
      <c r="G9" s="836">
        <v>0</v>
      </c>
      <c r="H9" s="764">
        <v>42.893000000000001</v>
      </c>
    </row>
    <row r="10" spans="1:8">
      <c r="A10" s="792"/>
      <c r="B10" s="1576" t="s">
        <v>585</v>
      </c>
      <c r="C10" s="1576"/>
      <c r="D10" s="1533"/>
      <c r="E10" s="808">
        <v>400.43099999999998</v>
      </c>
      <c r="F10" s="762">
        <v>99.777000000000001</v>
      </c>
      <c r="G10" s="836">
        <v>27.556999999999999</v>
      </c>
      <c r="H10" s="764">
        <v>527.76499999999999</v>
      </c>
    </row>
    <row r="11" spans="1:8">
      <c r="A11" s="792"/>
      <c r="B11" s="866"/>
      <c r="C11" s="1533" t="s">
        <v>586</v>
      </c>
      <c r="D11" s="1534"/>
      <c r="E11" s="808">
        <v>381.61399999999998</v>
      </c>
      <c r="F11" s="762">
        <v>96.715000000000003</v>
      </c>
      <c r="G11" s="836">
        <v>27.556999999999999</v>
      </c>
      <c r="H11" s="764">
        <v>505.88600000000002</v>
      </c>
    </row>
    <row r="12" spans="1:8">
      <c r="A12" s="792"/>
      <c r="B12" s="866"/>
      <c r="C12" s="1533" t="s">
        <v>587</v>
      </c>
      <c r="D12" s="1534"/>
      <c r="E12" s="808">
        <v>15.662000000000001</v>
      </c>
      <c r="F12" s="762">
        <v>3.0619999999999998</v>
      </c>
      <c r="G12" s="836">
        <v>0</v>
      </c>
      <c r="H12" s="764">
        <v>18.724</v>
      </c>
    </row>
    <row r="13" spans="1:8">
      <c r="A13" s="792"/>
      <c r="B13" s="866"/>
      <c r="C13" s="867" t="s">
        <v>659</v>
      </c>
      <c r="D13" s="868"/>
      <c r="E13" s="808">
        <v>3.1549999999999998</v>
      </c>
      <c r="F13" s="762">
        <v>0</v>
      </c>
      <c r="G13" s="836">
        <v>0</v>
      </c>
      <c r="H13" s="764">
        <v>3.1549999999999998</v>
      </c>
    </row>
    <row r="14" spans="1:8" ht="30" customHeight="1">
      <c r="A14" s="793"/>
      <c r="B14" s="1551" t="s">
        <v>588</v>
      </c>
      <c r="C14" s="1551"/>
      <c r="D14" s="1535"/>
      <c r="E14" s="808">
        <v>5.5549999999999997</v>
      </c>
      <c r="F14" s="762">
        <v>0.26700000000000002</v>
      </c>
      <c r="G14" s="836">
        <v>0.63</v>
      </c>
      <c r="H14" s="764">
        <v>6.452</v>
      </c>
    </row>
    <row r="15" spans="1:8">
      <c r="A15" s="792"/>
      <c r="B15" s="1576" t="s">
        <v>589</v>
      </c>
      <c r="C15" s="1576"/>
      <c r="D15" s="1533"/>
      <c r="E15" s="808">
        <v>508.87599999999998</v>
      </c>
      <c r="F15" s="762">
        <v>180.55</v>
      </c>
      <c r="G15" s="836">
        <v>23.599</v>
      </c>
      <c r="H15" s="764">
        <v>713.02499999999998</v>
      </c>
    </row>
    <row r="16" spans="1:8">
      <c r="A16" s="792"/>
      <c r="B16" s="866"/>
      <c r="C16" s="1533" t="s">
        <v>590</v>
      </c>
      <c r="D16" s="1534"/>
      <c r="E16" s="808">
        <v>373.05599999999998</v>
      </c>
      <c r="F16" s="762">
        <v>91.367000000000004</v>
      </c>
      <c r="G16" s="836">
        <v>22.832999999999998</v>
      </c>
      <c r="H16" s="764">
        <v>487.25599999999997</v>
      </c>
    </row>
    <row r="17" spans="1:8">
      <c r="A17" s="792"/>
      <c r="B17" s="866"/>
      <c r="C17" s="1533" t="s">
        <v>591</v>
      </c>
      <c r="D17" s="1534"/>
      <c r="E17" s="808">
        <v>133.583</v>
      </c>
      <c r="F17" s="762">
        <v>77.850999999999999</v>
      </c>
      <c r="G17" s="836">
        <v>0.52300000000000002</v>
      </c>
      <c r="H17" s="764">
        <v>211.95699999999999</v>
      </c>
    </row>
    <row r="18" spans="1:8">
      <c r="A18" s="792"/>
      <c r="B18" s="866"/>
      <c r="C18" s="1533" t="s">
        <v>592</v>
      </c>
      <c r="D18" s="1534"/>
      <c r="E18" s="808">
        <v>1.44</v>
      </c>
      <c r="F18" s="762">
        <v>0</v>
      </c>
      <c r="G18" s="836">
        <v>0</v>
      </c>
      <c r="H18" s="764">
        <v>1.44</v>
      </c>
    </row>
    <row r="19" spans="1:8">
      <c r="A19" s="792"/>
      <c r="B19" s="866"/>
      <c r="C19" s="1533" t="s">
        <v>593</v>
      </c>
      <c r="D19" s="1534"/>
      <c r="E19" s="808">
        <v>0.23799999999999999</v>
      </c>
      <c r="F19" s="762">
        <v>0.45</v>
      </c>
      <c r="G19" s="836">
        <v>0</v>
      </c>
      <c r="H19" s="764">
        <v>0.68799999999999994</v>
      </c>
    </row>
    <row r="20" spans="1:8" ht="14.25" customHeight="1">
      <c r="A20" s="792"/>
      <c r="B20" s="765"/>
      <c r="C20" s="1560" t="s">
        <v>595</v>
      </c>
      <c r="D20" s="1561"/>
      <c r="E20" s="808">
        <v>0.55900000000000005</v>
      </c>
      <c r="F20" s="762">
        <v>10.882</v>
      </c>
      <c r="G20" s="836">
        <v>0.24299999999999999</v>
      </c>
      <c r="H20" s="764">
        <v>11.683999999999999</v>
      </c>
    </row>
    <row r="21" spans="1:8">
      <c r="A21" s="792"/>
      <c r="B21" s="1533" t="s">
        <v>596</v>
      </c>
      <c r="C21" s="1534"/>
      <c r="D21" s="1534"/>
      <c r="E21" s="808">
        <v>3609.2170000000001</v>
      </c>
      <c r="F21" s="762">
        <v>761.24199999999996</v>
      </c>
      <c r="G21" s="836">
        <v>168.447</v>
      </c>
      <c r="H21" s="764">
        <v>4538.9059999999999</v>
      </c>
    </row>
    <row r="22" spans="1:8" ht="15" customHeight="1">
      <c r="A22" s="792"/>
      <c r="B22" s="866"/>
      <c r="C22" s="1590" t="s">
        <v>597</v>
      </c>
      <c r="D22" s="1591"/>
      <c r="E22" s="808">
        <v>8.7769999999999992</v>
      </c>
      <c r="F22" s="762">
        <v>70.307000000000002</v>
      </c>
      <c r="G22" s="836">
        <v>1.6459999999999999</v>
      </c>
      <c r="H22" s="764">
        <v>80.73</v>
      </c>
    </row>
    <row r="23" spans="1:8">
      <c r="A23" s="792"/>
      <c r="B23" s="866"/>
      <c r="C23" s="1533" t="s">
        <v>598</v>
      </c>
      <c r="D23" s="1534"/>
      <c r="E23" s="808">
        <v>3600.44</v>
      </c>
      <c r="F23" s="762">
        <v>690.93499999999995</v>
      </c>
      <c r="G23" s="836">
        <v>166.80099999999999</v>
      </c>
      <c r="H23" s="764">
        <v>4458.1760000000004</v>
      </c>
    </row>
    <row r="24" spans="1:8">
      <c r="A24" s="792"/>
      <c r="B24" s="1533" t="s">
        <v>599</v>
      </c>
      <c r="C24" s="1534"/>
      <c r="D24" s="1534"/>
      <c r="E24" s="809">
        <v>49.893999999999998</v>
      </c>
      <c r="F24" s="766">
        <v>5.7869999999999999</v>
      </c>
      <c r="G24" s="837">
        <v>0.38500000000000001</v>
      </c>
      <c r="H24" s="764">
        <v>56.066000000000003</v>
      </c>
    </row>
    <row r="25" spans="1:8" ht="15" customHeight="1">
      <c r="A25" s="792"/>
      <c r="B25" s="866"/>
      <c r="C25" s="1592" t="s">
        <v>600</v>
      </c>
      <c r="D25" s="1590"/>
      <c r="E25" s="808">
        <v>1.597</v>
      </c>
      <c r="F25" s="762">
        <v>4.3639999999999999</v>
      </c>
      <c r="G25" s="836">
        <v>0.20599999999999999</v>
      </c>
      <c r="H25" s="764">
        <v>6.1669999999999998</v>
      </c>
    </row>
    <row r="26" spans="1:8" ht="15" customHeight="1">
      <c r="A26" s="792"/>
      <c r="B26" s="866"/>
      <c r="C26" s="1592" t="s">
        <v>663</v>
      </c>
      <c r="D26" s="1590"/>
      <c r="E26" s="808">
        <v>0</v>
      </c>
      <c r="F26" s="762">
        <v>0.91100000000000003</v>
      </c>
      <c r="G26" s="836">
        <v>0</v>
      </c>
      <c r="H26" s="764">
        <v>0.91100000000000003</v>
      </c>
    </row>
    <row r="27" spans="1:8" ht="15" customHeight="1">
      <c r="A27" s="792"/>
      <c r="B27" s="866"/>
      <c r="C27" s="1551" t="s">
        <v>601</v>
      </c>
      <c r="D27" s="1535"/>
      <c r="E27" s="808">
        <v>47.884999999999998</v>
      </c>
      <c r="F27" s="762">
        <v>0.38400000000000001</v>
      </c>
      <c r="G27" s="836">
        <v>0.17899999999999999</v>
      </c>
      <c r="H27" s="764">
        <v>48.448</v>
      </c>
    </row>
    <row r="28" spans="1:8" ht="15" customHeight="1">
      <c r="A28" s="802"/>
      <c r="B28" s="869"/>
      <c r="C28" s="1551" t="s">
        <v>535</v>
      </c>
      <c r="D28" s="1535"/>
      <c r="E28" s="810">
        <v>0.41199999999999998</v>
      </c>
      <c r="F28" s="768">
        <v>0.128</v>
      </c>
      <c r="G28" s="838">
        <v>0</v>
      </c>
      <c r="H28" s="770">
        <v>0.54</v>
      </c>
    </row>
    <row r="29" spans="1:8" ht="25.5" customHeight="1" thickBot="1">
      <c r="A29" s="794"/>
      <c r="B29" s="1583" t="s">
        <v>602</v>
      </c>
      <c r="C29" s="1584"/>
      <c r="D29" s="1584"/>
      <c r="E29" s="810">
        <v>209.405</v>
      </c>
      <c r="F29" s="768">
        <v>20.529</v>
      </c>
      <c r="G29" s="838">
        <v>22.193999999999999</v>
      </c>
      <c r="H29" s="770">
        <v>252.12799999999999</v>
      </c>
    </row>
    <row r="30" spans="1:8" ht="15" thickBot="1">
      <c r="A30" s="1585" t="s">
        <v>508</v>
      </c>
      <c r="B30" s="1586"/>
      <c r="C30" s="1586"/>
      <c r="D30" s="1587"/>
      <c r="E30" s="806">
        <v>-1510.1590000000001</v>
      </c>
      <c r="F30" s="754">
        <v>-603.83900000000006</v>
      </c>
      <c r="G30" s="778">
        <v>-113.65300000000001</v>
      </c>
      <c r="H30" s="756">
        <v>-2227.6509999999998</v>
      </c>
    </row>
    <row r="31" spans="1:8">
      <c r="A31" s="795"/>
      <c r="B31" s="1578" t="s">
        <v>603</v>
      </c>
      <c r="C31" s="1578"/>
      <c r="D31" s="1579"/>
      <c r="E31" s="807">
        <v>-180.23099999999999</v>
      </c>
      <c r="F31" s="758">
        <v>-78.787999999999997</v>
      </c>
      <c r="G31" s="835">
        <v>-16.698</v>
      </c>
      <c r="H31" s="760">
        <v>-275.71699999999998</v>
      </c>
    </row>
    <row r="32" spans="1:8">
      <c r="A32" s="792"/>
      <c r="B32" s="866"/>
      <c r="C32" s="1576" t="s">
        <v>604</v>
      </c>
      <c r="D32" s="1533"/>
      <c r="E32" s="808">
        <v>-176.85599999999999</v>
      </c>
      <c r="F32" s="762">
        <v>-69.841999999999999</v>
      </c>
      <c r="G32" s="836">
        <v>-14.952999999999999</v>
      </c>
      <c r="H32" s="764">
        <v>-261.65100000000001</v>
      </c>
    </row>
    <row r="33" spans="1:8">
      <c r="A33" s="792"/>
      <c r="B33" s="866"/>
      <c r="C33" s="1576" t="s">
        <v>605</v>
      </c>
      <c r="D33" s="1533"/>
      <c r="E33" s="808">
        <v>-3.375</v>
      </c>
      <c r="F33" s="762">
        <v>-8.9459999999999997</v>
      </c>
      <c r="G33" s="836">
        <v>-1.7450000000000001</v>
      </c>
      <c r="H33" s="764">
        <v>-14.066000000000001</v>
      </c>
    </row>
    <row r="34" spans="1:8">
      <c r="A34" s="792"/>
      <c r="B34" s="1576" t="s">
        <v>606</v>
      </c>
      <c r="C34" s="1576"/>
      <c r="D34" s="1533"/>
      <c r="E34" s="808">
        <v>-10.962999999999999</v>
      </c>
      <c r="F34" s="762">
        <v>-4.3099999999999996</v>
      </c>
      <c r="G34" s="836">
        <v>-0.154</v>
      </c>
      <c r="H34" s="822">
        <v>-15.427</v>
      </c>
    </row>
    <row r="35" spans="1:8">
      <c r="A35" s="792"/>
      <c r="B35" s="866"/>
      <c r="C35" s="1533" t="s">
        <v>648</v>
      </c>
      <c r="D35" s="1534"/>
      <c r="E35" s="808">
        <v>-10.955</v>
      </c>
      <c r="F35" s="762">
        <v>-4.3079999999999998</v>
      </c>
      <c r="G35" s="836">
        <v>-0.154</v>
      </c>
      <c r="H35" s="822">
        <v>-15.417</v>
      </c>
    </row>
    <row r="36" spans="1:8">
      <c r="A36" s="792"/>
      <c r="B36" s="866"/>
      <c r="C36" s="1533" t="s">
        <v>649</v>
      </c>
      <c r="D36" s="1534"/>
      <c r="E36" s="809">
        <v>-8.0000000000000002E-3</v>
      </c>
      <c r="F36" s="766">
        <v>-2E-3</v>
      </c>
      <c r="G36" s="837">
        <v>0</v>
      </c>
      <c r="H36" s="822">
        <v>-0.01</v>
      </c>
    </row>
    <row r="37" spans="1:8" ht="30" customHeight="1">
      <c r="A37" s="793"/>
      <c r="B37" s="1551" t="s">
        <v>652</v>
      </c>
      <c r="C37" s="1551"/>
      <c r="D37" s="1535"/>
      <c r="E37" s="809">
        <v>-22.84</v>
      </c>
      <c r="F37" s="766">
        <v>-1.0680000000000001</v>
      </c>
      <c r="G37" s="837">
        <v>-1.117</v>
      </c>
      <c r="H37" s="822">
        <v>-25.024999999999999</v>
      </c>
    </row>
    <row r="38" spans="1:8">
      <c r="A38" s="792"/>
      <c r="B38" s="1576" t="s">
        <v>609</v>
      </c>
      <c r="C38" s="1576"/>
      <c r="D38" s="1533"/>
      <c r="E38" s="809">
        <v>-248.91800000000001</v>
      </c>
      <c r="F38" s="766">
        <v>-102.55</v>
      </c>
      <c r="G38" s="837">
        <v>-41.832000000000001</v>
      </c>
      <c r="H38" s="822">
        <v>-393.3</v>
      </c>
    </row>
    <row r="39" spans="1:8">
      <c r="A39" s="792"/>
      <c r="B39" s="866"/>
      <c r="C39" s="1533" t="s">
        <v>610</v>
      </c>
      <c r="D39" s="1534"/>
      <c r="E39" s="809">
        <v>0</v>
      </c>
      <c r="F39" s="766">
        <v>-3.7999999999999999E-2</v>
      </c>
      <c r="G39" s="837">
        <v>-1.4999999999999999E-2</v>
      </c>
      <c r="H39" s="822">
        <v>-5.2999999999999999E-2</v>
      </c>
    </row>
    <row r="40" spans="1:8">
      <c r="A40" s="792"/>
      <c r="B40" s="866"/>
      <c r="C40" s="1533" t="s">
        <v>611</v>
      </c>
      <c r="D40" s="1534"/>
      <c r="E40" s="820">
        <v>-177.62299999999999</v>
      </c>
      <c r="F40" s="821">
        <v>-28.108000000000001</v>
      </c>
      <c r="G40" s="839">
        <v>-2.8929999999999998</v>
      </c>
      <c r="H40" s="822">
        <v>-208.624</v>
      </c>
    </row>
    <row r="41" spans="1:8">
      <c r="A41" s="792"/>
      <c r="B41" s="866"/>
      <c r="C41" s="1533" t="s">
        <v>612</v>
      </c>
      <c r="D41" s="1534"/>
      <c r="E41" s="809">
        <v>-0.114</v>
      </c>
      <c r="F41" s="766">
        <v>-0.115</v>
      </c>
      <c r="G41" s="837">
        <v>0</v>
      </c>
      <c r="H41" s="822">
        <v>-0.22900000000000001</v>
      </c>
    </row>
    <row r="42" spans="1:8">
      <c r="A42" s="792"/>
      <c r="B42" s="866"/>
      <c r="C42" s="1533" t="s">
        <v>613</v>
      </c>
      <c r="D42" s="1534"/>
      <c r="E42" s="809">
        <v>-34.929000000000002</v>
      </c>
      <c r="F42" s="766">
        <v>-19.984999999999999</v>
      </c>
      <c r="G42" s="837">
        <v>-4.556</v>
      </c>
      <c r="H42" s="822">
        <v>-59.47</v>
      </c>
    </row>
    <row r="43" spans="1:8">
      <c r="A43" s="792"/>
      <c r="B43" s="866"/>
      <c r="C43" s="1533" t="s">
        <v>614</v>
      </c>
      <c r="D43" s="1534"/>
      <c r="E43" s="809">
        <v>-32.872</v>
      </c>
      <c r="F43" s="766">
        <v>-19.695</v>
      </c>
      <c r="G43" s="837">
        <v>-13.378</v>
      </c>
      <c r="H43" s="822">
        <v>-65.944999999999993</v>
      </c>
    </row>
    <row r="44" spans="1:8" ht="14.25" customHeight="1">
      <c r="A44" s="792"/>
      <c r="B44" s="866"/>
      <c r="C44" s="1533" t="s">
        <v>615</v>
      </c>
      <c r="D44" s="1534"/>
      <c r="E44" s="809">
        <v>-3.38</v>
      </c>
      <c r="F44" s="766">
        <v>-34.609000000000002</v>
      </c>
      <c r="G44" s="837">
        <v>-20.99</v>
      </c>
      <c r="H44" s="822">
        <v>-58.978999999999999</v>
      </c>
    </row>
    <row r="45" spans="1:8">
      <c r="A45" s="792"/>
      <c r="B45" s="1576" t="s">
        <v>442</v>
      </c>
      <c r="C45" s="1576"/>
      <c r="D45" s="1533"/>
      <c r="E45" s="809">
        <v>-850.99900000000002</v>
      </c>
      <c r="F45" s="766">
        <v>-277.93799999999999</v>
      </c>
      <c r="G45" s="837">
        <v>-45.101999999999997</v>
      </c>
      <c r="H45" s="822">
        <v>-1174.039</v>
      </c>
    </row>
    <row r="46" spans="1:8">
      <c r="A46" s="792"/>
      <c r="B46" s="866"/>
      <c r="C46" s="1580" t="s">
        <v>616</v>
      </c>
      <c r="D46" s="1581"/>
      <c r="E46" s="809">
        <v>-0.29599999999999999</v>
      </c>
      <c r="F46" s="766">
        <v>-0.16300000000000001</v>
      </c>
      <c r="G46" s="837">
        <v>-8.9999999999999993E-3</v>
      </c>
      <c r="H46" s="822">
        <v>-0.46800000000000003</v>
      </c>
    </row>
    <row r="47" spans="1:8">
      <c r="A47" s="792"/>
      <c r="B47" s="866"/>
      <c r="C47" s="1533" t="s">
        <v>617</v>
      </c>
      <c r="D47" s="1534"/>
      <c r="E47" s="809">
        <v>-850.70299999999997</v>
      </c>
      <c r="F47" s="766">
        <v>-277.77499999999998</v>
      </c>
      <c r="G47" s="837">
        <v>-45.093000000000004</v>
      </c>
      <c r="H47" s="822">
        <v>-1173.5709999999999</v>
      </c>
    </row>
    <row r="48" spans="1:8">
      <c r="A48" s="792"/>
      <c r="B48" s="1576" t="s">
        <v>618</v>
      </c>
      <c r="C48" s="1576"/>
      <c r="D48" s="1533"/>
      <c r="E48" s="809">
        <v>-196.208</v>
      </c>
      <c r="F48" s="766">
        <v>-139.185</v>
      </c>
      <c r="G48" s="837">
        <v>-8.75</v>
      </c>
      <c r="H48" s="822">
        <v>-344.14299999999997</v>
      </c>
    </row>
    <row r="49" spans="1:16" ht="14.25" customHeight="1">
      <c r="A49" s="792"/>
      <c r="B49" s="866"/>
      <c r="C49" s="1573" t="s">
        <v>619</v>
      </c>
      <c r="D49" s="1582"/>
      <c r="E49" s="809">
        <v>-2.4E-2</v>
      </c>
      <c r="F49" s="766">
        <v>-23.675000000000001</v>
      </c>
      <c r="G49" s="837">
        <v>-7.7389999999999999</v>
      </c>
      <c r="H49" s="822">
        <v>-31.437999999999999</v>
      </c>
    </row>
    <row r="50" spans="1:16">
      <c r="A50" s="792"/>
      <c r="B50" s="866"/>
      <c r="C50" s="1573" t="s">
        <v>650</v>
      </c>
      <c r="D50" s="1582"/>
      <c r="E50" s="809">
        <v>-0.14299999999999999</v>
      </c>
      <c r="F50" s="766">
        <v>-0.01</v>
      </c>
      <c r="G50" s="837">
        <v>-1E-3</v>
      </c>
      <c r="H50" s="822">
        <v>-0.154</v>
      </c>
    </row>
    <row r="51" spans="1:16" ht="25.5" customHeight="1">
      <c r="A51" s="792"/>
      <c r="B51" s="866"/>
      <c r="C51" s="1535" t="s">
        <v>651</v>
      </c>
      <c r="D51" s="1609"/>
      <c r="E51" s="809">
        <v>-0.14399999999999999</v>
      </c>
      <c r="F51" s="766">
        <v>0</v>
      </c>
      <c r="G51" s="837">
        <v>0</v>
      </c>
      <c r="H51" s="822">
        <v>-0.14399999999999999</v>
      </c>
    </row>
    <row r="52" spans="1:16" ht="14.25" customHeight="1">
      <c r="A52" s="792"/>
      <c r="B52" s="866"/>
      <c r="C52" s="1533" t="s">
        <v>620</v>
      </c>
      <c r="D52" s="1534"/>
      <c r="E52" s="808">
        <v>-180.876</v>
      </c>
      <c r="F52" s="762">
        <v>-111.331</v>
      </c>
      <c r="G52" s="836">
        <v>-6.8000000000000005E-2</v>
      </c>
      <c r="H52" s="764">
        <v>-292.27499999999998</v>
      </c>
    </row>
    <row r="53" spans="1:16" ht="15" thickBot="1">
      <c r="A53" s="792"/>
      <c r="B53" s="866"/>
      <c r="C53" s="1573" t="s">
        <v>621</v>
      </c>
      <c r="D53" s="1582"/>
      <c r="E53" s="810">
        <v>-15.021000000000001</v>
      </c>
      <c r="F53" s="768">
        <v>-4.1689999999999996</v>
      </c>
      <c r="G53" s="838">
        <v>-0.94199999999999995</v>
      </c>
      <c r="H53" s="770">
        <v>-20.132000000000001</v>
      </c>
    </row>
    <row r="54" spans="1:16" ht="15" thickBot="1">
      <c r="A54" s="1574" t="s">
        <v>622</v>
      </c>
      <c r="B54" s="1542"/>
      <c r="C54" s="1542"/>
      <c r="D54" s="1543"/>
      <c r="E54" s="840">
        <v>5967.0330000000004</v>
      </c>
      <c r="F54" s="778">
        <v>1431.2639999999999</v>
      </c>
      <c r="G54" s="755">
        <v>275.43200000000002</v>
      </c>
      <c r="H54" s="756">
        <v>7673.7290000000003</v>
      </c>
    </row>
    <row r="55" spans="1:16" ht="15" thickBot="1">
      <c r="A55" s="797" t="s">
        <v>623</v>
      </c>
      <c r="B55" s="775"/>
      <c r="C55" s="775"/>
      <c r="D55" s="776"/>
      <c r="E55" s="806">
        <v>1638.579</v>
      </c>
      <c r="F55" s="754">
        <v>403.71199999999999</v>
      </c>
      <c r="G55" s="778">
        <v>95.347999999999999</v>
      </c>
      <c r="H55" s="756">
        <v>2137.6390000000001</v>
      </c>
    </row>
    <row r="56" spans="1:16">
      <c r="A56" s="798"/>
      <c r="B56" s="1578" t="s">
        <v>453</v>
      </c>
      <c r="C56" s="1578"/>
      <c r="D56" s="1579"/>
      <c r="E56" s="807">
        <v>2238.7190000000001</v>
      </c>
      <c r="F56" s="758">
        <v>645.80799999999999</v>
      </c>
      <c r="G56" s="835">
        <v>130.285</v>
      </c>
      <c r="H56" s="760">
        <v>3014.8119999999999</v>
      </c>
    </row>
    <row r="57" spans="1:16" ht="15" thickBot="1">
      <c r="A57" s="799"/>
      <c r="B57" s="1572" t="s">
        <v>454</v>
      </c>
      <c r="C57" s="1572"/>
      <c r="D57" s="1573"/>
      <c r="E57" s="810">
        <v>-600.14</v>
      </c>
      <c r="F57" s="768">
        <v>-242.096</v>
      </c>
      <c r="G57" s="838">
        <v>-34.936999999999998</v>
      </c>
      <c r="H57" s="770">
        <v>-877.173</v>
      </c>
    </row>
    <row r="58" spans="1:16" ht="15" thickBot="1">
      <c r="A58" s="1574" t="s">
        <v>624</v>
      </c>
      <c r="B58" s="1542"/>
      <c r="C58" s="1542"/>
      <c r="D58" s="1543"/>
      <c r="E58" s="806">
        <v>-5.5179999999999998</v>
      </c>
      <c r="F58" s="754">
        <v>-5.1829999999999998</v>
      </c>
      <c r="G58" s="778">
        <v>0.97299999999999998</v>
      </c>
      <c r="H58" s="756">
        <v>-9.7279999999999998</v>
      </c>
    </row>
    <row r="59" spans="1:16" ht="15" customHeight="1">
      <c r="A59" s="800"/>
      <c r="B59" s="1575" t="s">
        <v>625</v>
      </c>
      <c r="C59" s="1575"/>
      <c r="D59" s="1549"/>
      <c r="E59" s="807">
        <v>11.663</v>
      </c>
      <c r="F59" s="758">
        <v>1.619</v>
      </c>
      <c r="G59" s="835">
        <v>0.84699999999999998</v>
      </c>
      <c r="H59" s="830">
        <v>14.129</v>
      </c>
    </row>
    <row r="60" spans="1:16" ht="15" customHeight="1">
      <c r="A60" s="800"/>
      <c r="B60" s="873"/>
      <c r="C60" s="1576" t="s">
        <v>626</v>
      </c>
      <c r="D60" s="1533"/>
      <c r="E60" s="823">
        <v>-0.20300000000000001</v>
      </c>
      <c r="F60" s="824">
        <v>-9.8000000000000004E-2</v>
      </c>
      <c r="G60" s="841">
        <v>-1E-3</v>
      </c>
      <c r="H60" s="830">
        <v>-0.30199999999999999</v>
      </c>
    </row>
    <row r="61" spans="1:16">
      <c r="A61" s="798"/>
      <c r="B61" s="866"/>
      <c r="C61" s="1576" t="s">
        <v>627</v>
      </c>
      <c r="D61" s="1533"/>
      <c r="E61" s="809">
        <v>11.866</v>
      </c>
      <c r="F61" s="766">
        <v>1.7170000000000001</v>
      </c>
      <c r="G61" s="837">
        <v>0.84799999999999998</v>
      </c>
      <c r="H61" s="822">
        <v>14.430999999999999</v>
      </c>
    </row>
    <row r="62" spans="1:16" ht="15" customHeight="1">
      <c r="A62" s="798"/>
      <c r="B62" s="1551" t="s">
        <v>628</v>
      </c>
      <c r="C62" s="1551"/>
      <c r="D62" s="1535"/>
      <c r="E62" s="809">
        <v>-17.777999999999999</v>
      </c>
      <c r="F62" s="766">
        <v>-7.0129999999999999</v>
      </c>
      <c r="G62" s="842">
        <v>0</v>
      </c>
      <c r="H62" s="822">
        <v>-24.791</v>
      </c>
    </row>
    <row r="63" spans="1:16" ht="27.75" customHeight="1">
      <c r="A63" s="792"/>
      <c r="B63" s="866"/>
      <c r="C63" s="1535" t="s">
        <v>629</v>
      </c>
      <c r="D63" s="1536"/>
      <c r="E63" s="809">
        <v>-17.295000000000002</v>
      </c>
      <c r="F63" s="766">
        <v>0</v>
      </c>
      <c r="G63" s="837">
        <v>0</v>
      </c>
      <c r="H63" s="822">
        <v>-17.295000000000002</v>
      </c>
    </row>
    <row r="64" spans="1:16" ht="27" customHeight="1">
      <c r="A64" s="792"/>
      <c r="B64" s="866"/>
      <c r="C64" s="1535" t="s">
        <v>630</v>
      </c>
      <c r="D64" s="1536"/>
      <c r="E64" s="809">
        <v>-0.48299999999999998</v>
      </c>
      <c r="F64" s="766">
        <v>-7.0129999999999999</v>
      </c>
      <c r="G64" s="837">
        <v>0</v>
      </c>
      <c r="H64" s="822">
        <v>-7.4960000000000004</v>
      </c>
      <c r="I64" s="749"/>
      <c r="J64" s="749"/>
      <c r="K64" s="749"/>
      <c r="L64" s="749"/>
      <c r="M64" s="749"/>
      <c r="N64" s="749"/>
      <c r="O64" s="749"/>
      <c r="P64" s="749"/>
    </row>
    <row r="65" spans="1:20" ht="15" customHeight="1">
      <c r="A65" s="792"/>
      <c r="B65" s="1551" t="s">
        <v>462</v>
      </c>
      <c r="C65" s="1551"/>
      <c r="D65" s="1535"/>
      <c r="E65" s="808">
        <v>0.22800000000000001</v>
      </c>
      <c r="F65" s="762">
        <v>0.21099999999999999</v>
      </c>
      <c r="G65" s="836">
        <v>0.126</v>
      </c>
      <c r="H65" s="764">
        <v>0.56499999999999995</v>
      </c>
      <c r="I65" s="749"/>
      <c r="J65" s="749"/>
      <c r="K65" s="749"/>
      <c r="L65" s="749"/>
      <c r="M65" s="749"/>
      <c r="N65" s="749"/>
      <c r="O65" s="749"/>
      <c r="P65" s="749"/>
      <c r="Q65" s="749"/>
      <c r="R65" s="749"/>
      <c r="S65" s="749"/>
      <c r="T65" s="749"/>
    </row>
    <row r="66" spans="1:20" ht="15" customHeight="1" thickBot="1">
      <c r="A66" s="792"/>
      <c r="B66" s="1551" t="s">
        <v>653</v>
      </c>
      <c r="C66" s="1551"/>
      <c r="D66" s="1535"/>
      <c r="E66" s="827">
        <v>0.36899999999999999</v>
      </c>
      <c r="F66" s="828">
        <v>0</v>
      </c>
      <c r="G66" s="843">
        <v>0</v>
      </c>
      <c r="H66" s="831">
        <v>0.36899999999999999</v>
      </c>
    </row>
    <row r="67" spans="1:20" ht="27.75" customHeight="1" thickBot="1">
      <c r="A67" s="1570" t="s">
        <v>643</v>
      </c>
      <c r="B67" s="1571"/>
      <c r="C67" s="1571"/>
      <c r="D67" s="1571"/>
      <c r="E67" s="806">
        <v>-0.28799999999999998</v>
      </c>
      <c r="F67" s="754">
        <v>0</v>
      </c>
      <c r="G67" s="778">
        <v>0</v>
      </c>
      <c r="H67" s="756">
        <v>-0.28799999999999998</v>
      </c>
    </row>
    <row r="68" spans="1:20" ht="27.75" customHeight="1">
      <c r="A68" s="800"/>
      <c r="B68" s="1575" t="s">
        <v>654</v>
      </c>
      <c r="C68" s="1575"/>
      <c r="D68" s="1549"/>
      <c r="E68" s="807">
        <v>-0.28799999999999998</v>
      </c>
      <c r="F68" s="758">
        <v>0</v>
      </c>
      <c r="G68" s="835">
        <v>0</v>
      </c>
      <c r="H68" s="830">
        <v>-0.28799999999999998</v>
      </c>
    </row>
    <row r="69" spans="1:20" ht="27.75" customHeight="1" thickBot="1">
      <c r="A69" s="792"/>
      <c r="B69" s="866"/>
      <c r="C69" s="1535" t="s">
        <v>655</v>
      </c>
      <c r="D69" s="1536"/>
      <c r="E69" s="812">
        <v>-0.28799999999999998</v>
      </c>
      <c r="F69" s="781">
        <v>0</v>
      </c>
      <c r="G69" s="833">
        <v>0</v>
      </c>
      <c r="H69" s="831">
        <v>-0.28799999999999998</v>
      </c>
    </row>
    <row r="70" spans="1:20" ht="15.75" customHeight="1" thickBot="1">
      <c r="A70" s="1570" t="s">
        <v>644</v>
      </c>
      <c r="B70" s="1571"/>
      <c r="C70" s="1571"/>
      <c r="D70" s="1571"/>
      <c r="E70" s="806">
        <v>311.46899999999999</v>
      </c>
      <c r="F70" s="754">
        <v>99.709000000000003</v>
      </c>
      <c r="G70" s="778">
        <v>15.172000000000001</v>
      </c>
      <c r="H70" s="756">
        <v>426.35</v>
      </c>
    </row>
    <row r="71" spans="1:20">
      <c r="A71" s="801"/>
      <c r="B71" s="1558" t="s">
        <v>640</v>
      </c>
      <c r="C71" s="1559"/>
      <c r="D71" s="1559"/>
      <c r="E71" s="807">
        <v>204.56800000000001</v>
      </c>
      <c r="F71" s="758">
        <v>80.703999999999994</v>
      </c>
      <c r="G71" s="835">
        <v>11.553000000000001</v>
      </c>
      <c r="H71" s="760">
        <v>296.82499999999999</v>
      </c>
    </row>
    <row r="72" spans="1:20">
      <c r="A72" s="792"/>
      <c r="B72" s="1560" t="s">
        <v>641</v>
      </c>
      <c r="C72" s="1561"/>
      <c r="D72" s="1561"/>
      <c r="E72" s="808">
        <v>106.738</v>
      </c>
      <c r="F72" s="762">
        <v>51.948</v>
      </c>
      <c r="G72" s="836">
        <v>3.4470000000000001</v>
      </c>
      <c r="H72" s="764">
        <v>162.13300000000001</v>
      </c>
    </row>
    <row r="73" spans="1:20" ht="15" thickBot="1">
      <c r="A73" s="802"/>
      <c r="B73" s="1562" t="s">
        <v>642</v>
      </c>
      <c r="C73" s="1563"/>
      <c r="D73" s="1563"/>
      <c r="E73" s="810">
        <v>0.16300000000000001</v>
      </c>
      <c r="F73" s="768">
        <v>-32.942999999999998</v>
      </c>
      <c r="G73" s="838">
        <v>0.17199999999999999</v>
      </c>
      <c r="H73" s="770">
        <v>-32.607999999999997</v>
      </c>
    </row>
    <row r="74" spans="1:20" ht="15" thickBot="1">
      <c r="A74" s="1564" t="s">
        <v>469</v>
      </c>
      <c r="B74" s="1565"/>
      <c r="C74" s="1565"/>
      <c r="D74" s="1565"/>
      <c r="E74" s="806">
        <v>901.423</v>
      </c>
      <c r="F74" s="754">
        <v>212.49799999999999</v>
      </c>
      <c r="G74" s="778">
        <v>64.253</v>
      </c>
      <c r="H74" s="756">
        <v>1178.174</v>
      </c>
    </row>
    <row r="75" spans="1:20" ht="15" customHeight="1">
      <c r="A75" s="795"/>
      <c r="B75" s="1549" t="s">
        <v>470</v>
      </c>
      <c r="C75" s="1550"/>
      <c r="D75" s="1604"/>
      <c r="E75" s="807">
        <v>42.432000000000002</v>
      </c>
      <c r="F75" s="758">
        <v>24.446000000000002</v>
      </c>
      <c r="G75" s="835">
        <v>8.4480000000000004</v>
      </c>
      <c r="H75" s="760">
        <v>75.325999999999993</v>
      </c>
    </row>
    <row r="76" spans="1:20" ht="15" customHeight="1">
      <c r="A76" s="792"/>
      <c r="B76" s="1551" t="s">
        <v>471</v>
      </c>
      <c r="C76" s="1551"/>
      <c r="D76" s="1551"/>
      <c r="E76" s="808">
        <v>9.4E-2</v>
      </c>
      <c r="F76" s="762">
        <v>3.794</v>
      </c>
      <c r="G76" s="836">
        <v>2.5640000000000001</v>
      </c>
      <c r="H76" s="764">
        <v>6.452</v>
      </c>
    </row>
    <row r="77" spans="1:20">
      <c r="A77" s="792"/>
      <c r="B77" s="1576" t="s">
        <v>645</v>
      </c>
      <c r="C77" s="1576"/>
      <c r="D77" s="1576"/>
      <c r="E77" s="808">
        <v>174.39</v>
      </c>
      <c r="F77" s="762">
        <v>27.41</v>
      </c>
      <c r="G77" s="836">
        <v>10.672000000000001</v>
      </c>
      <c r="H77" s="764">
        <v>212.47200000000001</v>
      </c>
    </row>
    <row r="78" spans="1:20" ht="15" customHeight="1">
      <c r="A78" s="792"/>
      <c r="B78" s="1551" t="s">
        <v>473</v>
      </c>
      <c r="C78" s="1551"/>
      <c r="D78" s="1551"/>
      <c r="E78" s="808">
        <v>158.87100000000001</v>
      </c>
      <c r="F78" s="762">
        <v>46.872</v>
      </c>
      <c r="G78" s="836">
        <v>1.8480000000000001</v>
      </c>
      <c r="H78" s="764">
        <v>207.59100000000001</v>
      </c>
    </row>
    <row r="79" spans="1:20">
      <c r="A79" s="792"/>
      <c r="B79" s="1576" t="s">
        <v>646</v>
      </c>
      <c r="C79" s="1576"/>
      <c r="D79" s="1576"/>
      <c r="E79" s="808">
        <v>37.695999999999998</v>
      </c>
      <c r="F79" s="762">
        <v>28.363</v>
      </c>
      <c r="G79" s="836">
        <v>0</v>
      </c>
      <c r="H79" s="764">
        <v>66.058999999999997</v>
      </c>
    </row>
    <row r="80" spans="1:20">
      <c r="A80" s="792"/>
      <c r="B80" s="1576" t="s">
        <v>475</v>
      </c>
      <c r="C80" s="1576"/>
      <c r="D80" s="1576"/>
      <c r="E80" s="808">
        <v>124.764</v>
      </c>
      <c r="F80" s="762">
        <v>38.664999999999999</v>
      </c>
      <c r="G80" s="836">
        <v>10.941000000000001</v>
      </c>
      <c r="H80" s="764">
        <v>174.37</v>
      </c>
    </row>
    <row r="81" spans="1:24" ht="15" customHeight="1">
      <c r="A81" s="792"/>
      <c r="B81" s="1535" t="s">
        <v>476</v>
      </c>
      <c r="C81" s="1536"/>
      <c r="D81" s="1605"/>
      <c r="E81" s="808">
        <v>363.15100000000001</v>
      </c>
      <c r="F81" s="762">
        <v>22.125</v>
      </c>
      <c r="G81" s="836">
        <v>29.725000000000001</v>
      </c>
      <c r="H81" s="764">
        <v>415.00099999999998</v>
      </c>
    </row>
    <row r="82" spans="1:24" ht="15" customHeight="1" thickBot="1">
      <c r="A82" s="832"/>
      <c r="B82" s="1535" t="s">
        <v>477</v>
      </c>
      <c r="C82" s="1536"/>
      <c r="D82" s="1605"/>
      <c r="E82" s="812">
        <v>2.5000000000000001E-2</v>
      </c>
      <c r="F82" s="781">
        <v>20.823</v>
      </c>
      <c r="G82" s="833">
        <v>5.5E-2</v>
      </c>
      <c r="H82" s="783">
        <v>20.902999999999999</v>
      </c>
    </row>
    <row r="83" spans="1:24" ht="27" customHeight="1" thickBot="1">
      <c r="A83" s="1546" t="s">
        <v>478</v>
      </c>
      <c r="B83" s="1547"/>
      <c r="C83" s="1547"/>
      <c r="D83" s="1548"/>
      <c r="E83" s="806">
        <v>-2128.652</v>
      </c>
      <c r="F83" s="754">
        <v>-138.66999999999999</v>
      </c>
      <c r="G83" s="778">
        <v>-145.10709</v>
      </c>
      <c r="H83" s="756">
        <v>-2412.4290899999996</v>
      </c>
    </row>
    <row r="84" spans="1:24" ht="15" customHeight="1">
      <c r="A84" s="800"/>
      <c r="B84" s="1549" t="s">
        <v>479</v>
      </c>
      <c r="C84" s="1550"/>
      <c r="D84" s="1550"/>
      <c r="E84" s="807">
        <v>-3584.4549999999999</v>
      </c>
      <c r="F84" s="758">
        <v>-735.38400000000001</v>
      </c>
      <c r="G84" s="844">
        <v>-233.27600000000001</v>
      </c>
      <c r="H84" s="760">
        <v>-4553.1149999999998</v>
      </c>
    </row>
    <row r="85" spans="1:24" ht="23.25" customHeight="1">
      <c r="A85" s="798"/>
      <c r="B85" s="866"/>
      <c r="C85" s="1551" t="s">
        <v>480</v>
      </c>
      <c r="D85" s="1535"/>
      <c r="E85" s="808">
        <v>-3577.2350000000001</v>
      </c>
      <c r="F85" s="762">
        <v>-667.92600000000004</v>
      </c>
      <c r="G85" s="845">
        <v>-232.51599999999999</v>
      </c>
      <c r="H85" s="764">
        <v>-4477.6769999999997</v>
      </c>
    </row>
    <row r="86" spans="1:24" ht="26.25" customHeight="1">
      <c r="A86" s="798"/>
      <c r="B86" s="866"/>
      <c r="C86" s="1551" t="s">
        <v>481</v>
      </c>
      <c r="D86" s="1535"/>
      <c r="E86" s="808">
        <v>-7.22</v>
      </c>
      <c r="F86" s="762">
        <v>-67.457999999999998</v>
      </c>
      <c r="G86" s="845">
        <v>-0.76</v>
      </c>
      <c r="H86" s="764">
        <v>-75.438000000000002</v>
      </c>
    </row>
    <row r="87" spans="1:24" ht="25.5" customHeight="1">
      <c r="A87" s="798"/>
      <c r="B87" s="1551" t="s">
        <v>482</v>
      </c>
      <c r="C87" s="1551"/>
      <c r="D87" s="1535"/>
      <c r="E87" s="808">
        <v>1455.8030000000001</v>
      </c>
      <c r="F87" s="762">
        <v>596.71400000000006</v>
      </c>
      <c r="G87" s="845">
        <v>91.491</v>
      </c>
      <c r="H87" s="764">
        <v>2144.0079999999998</v>
      </c>
    </row>
    <row r="88" spans="1:24" ht="28.5" customHeight="1">
      <c r="A88" s="798"/>
      <c r="B88" s="866"/>
      <c r="C88" s="1551" t="s">
        <v>483</v>
      </c>
      <c r="D88" s="1535"/>
      <c r="E88" s="808">
        <v>1443.048</v>
      </c>
      <c r="F88" s="762">
        <v>552.47199999999998</v>
      </c>
      <c r="G88" s="836">
        <v>91.17</v>
      </c>
      <c r="H88" s="764">
        <v>2086.69</v>
      </c>
    </row>
    <row r="89" spans="1:24" ht="25.5" customHeight="1">
      <c r="A89" s="798"/>
      <c r="B89" s="866"/>
      <c r="C89" s="1551" t="s">
        <v>484</v>
      </c>
      <c r="D89" s="1535"/>
      <c r="E89" s="808">
        <v>12.755000000000001</v>
      </c>
      <c r="F89" s="762">
        <v>44.241999999999997</v>
      </c>
      <c r="G89" s="836">
        <v>0.32100000000000001</v>
      </c>
      <c r="H89" s="764">
        <v>57.317999999999998</v>
      </c>
    </row>
    <row r="90" spans="1:24" s="619" customFormat="1" ht="31.5" customHeight="1" thickBot="1">
      <c r="A90" s="657"/>
      <c r="B90" s="1460" t="s">
        <v>485</v>
      </c>
      <c r="C90" s="1460"/>
      <c r="D90" s="1461"/>
      <c r="E90" s="883">
        <v>0</v>
      </c>
      <c r="F90" s="883">
        <v>0</v>
      </c>
      <c r="G90" s="884">
        <v>-3.3220900000000002</v>
      </c>
      <c r="H90" s="885">
        <v>-3.3220900000000002</v>
      </c>
      <c r="I90" s="621"/>
      <c r="J90" s="621"/>
      <c r="K90" s="621"/>
      <c r="L90" s="621"/>
      <c r="M90" s="621"/>
      <c r="N90" s="621"/>
      <c r="O90" s="621"/>
      <c r="P90" s="621"/>
      <c r="Q90" s="621"/>
      <c r="R90" s="621"/>
      <c r="S90" s="621"/>
      <c r="T90" s="621"/>
      <c r="U90" s="621"/>
      <c r="V90" s="621"/>
      <c r="W90" s="621"/>
      <c r="X90" s="621"/>
    </row>
    <row r="91" spans="1:24" ht="15" customHeight="1" thickBot="1">
      <c r="A91" s="1610" t="s">
        <v>486</v>
      </c>
      <c r="B91" s="1611"/>
      <c r="C91" s="1611"/>
      <c r="D91" s="1612"/>
      <c r="E91" s="806">
        <v>-80.796999999999997</v>
      </c>
      <c r="F91" s="754">
        <v>-13.845000000000001</v>
      </c>
      <c r="G91" s="778">
        <v>-11.999000000000001</v>
      </c>
      <c r="H91" s="756">
        <v>-106.64100000000001</v>
      </c>
    </row>
    <row r="92" spans="1:24" ht="30" customHeight="1">
      <c r="A92" s="803"/>
      <c r="B92" s="1552" t="s">
        <v>487</v>
      </c>
      <c r="C92" s="1552"/>
      <c r="D92" s="1553"/>
      <c r="E92" s="812">
        <v>-81.363</v>
      </c>
      <c r="F92" s="781">
        <v>-83.715000000000003</v>
      </c>
      <c r="G92" s="833">
        <v>-30.295999999999999</v>
      </c>
      <c r="H92" s="783">
        <v>-195.374</v>
      </c>
    </row>
    <row r="93" spans="1:24" ht="30" customHeight="1" thickBot="1">
      <c r="A93" s="804"/>
      <c r="B93" s="1554" t="s">
        <v>631</v>
      </c>
      <c r="C93" s="1555"/>
      <c r="D93" s="1555"/>
      <c r="E93" s="813">
        <v>0.56599999999999995</v>
      </c>
      <c r="F93" s="784">
        <v>69.87</v>
      </c>
      <c r="G93" s="846">
        <v>18.297000000000001</v>
      </c>
      <c r="H93" s="786">
        <v>88.733000000000004</v>
      </c>
    </row>
    <row r="94" spans="1:24" ht="15" thickBot="1">
      <c r="A94" s="1544" t="s">
        <v>489</v>
      </c>
      <c r="B94" s="1545"/>
      <c r="C94" s="1545"/>
      <c r="D94" s="1545"/>
      <c r="E94" s="806">
        <v>-1572.471</v>
      </c>
      <c r="F94" s="754">
        <v>-587.572</v>
      </c>
      <c r="G94" s="778">
        <v>-174.68700000000001</v>
      </c>
      <c r="H94" s="756">
        <v>-2334.73</v>
      </c>
    </row>
    <row r="95" spans="1:24" ht="15" thickBot="1">
      <c r="A95" s="870" t="s">
        <v>490</v>
      </c>
      <c r="B95" s="871"/>
      <c r="C95" s="871"/>
      <c r="D95" s="872"/>
      <c r="E95" s="806">
        <v>-365.76299999999998</v>
      </c>
      <c r="F95" s="754">
        <v>-140.899</v>
      </c>
      <c r="G95" s="778">
        <v>-26.395</v>
      </c>
      <c r="H95" s="756">
        <v>-533.05700000000002</v>
      </c>
    </row>
    <row r="96" spans="1:24" ht="15" thickBot="1">
      <c r="A96" s="1544" t="s">
        <v>491</v>
      </c>
      <c r="B96" s="1545"/>
      <c r="C96" s="1545"/>
      <c r="D96" s="1545"/>
      <c r="E96" s="806">
        <v>-1856.3630000000001</v>
      </c>
      <c r="F96" s="754">
        <v>-898.67700000000002</v>
      </c>
      <c r="G96" s="847">
        <v>-170.26400000000001</v>
      </c>
      <c r="H96" s="756">
        <v>-2925.3040000000001</v>
      </c>
    </row>
    <row r="97" spans="1:10">
      <c r="A97" s="803"/>
      <c r="B97" s="1531" t="s">
        <v>516</v>
      </c>
      <c r="C97" s="1532"/>
      <c r="D97" s="1532"/>
      <c r="E97" s="807">
        <v>-1076.588</v>
      </c>
      <c r="F97" s="758">
        <v>-557.87900000000002</v>
      </c>
      <c r="G97" s="835">
        <v>-138.72499999999999</v>
      </c>
      <c r="H97" s="760">
        <v>-1773.192</v>
      </c>
    </row>
    <row r="98" spans="1:10">
      <c r="A98" s="803"/>
      <c r="B98" s="1533" t="s">
        <v>632</v>
      </c>
      <c r="C98" s="1534"/>
      <c r="D98" s="1534"/>
      <c r="E98" s="808">
        <v>-451.923</v>
      </c>
      <c r="F98" s="762">
        <v>-97.93</v>
      </c>
      <c r="G98" s="836">
        <v>-18.786999999999999</v>
      </c>
      <c r="H98" s="764">
        <v>-568.64</v>
      </c>
    </row>
    <row r="99" spans="1:10" ht="15" customHeight="1">
      <c r="A99" s="803"/>
      <c r="B99" s="1535" t="s">
        <v>633</v>
      </c>
      <c r="C99" s="1536"/>
      <c r="D99" s="1536"/>
      <c r="E99" s="808">
        <v>-0.53200000000000003</v>
      </c>
      <c r="F99" s="762">
        <v>0</v>
      </c>
      <c r="G99" s="836">
        <v>-6.9000000000000006E-2</v>
      </c>
      <c r="H99" s="764">
        <v>-0.60099999999999998</v>
      </c>
    </row>
    <row r="100" spans="1:10" ht="15" customHeight="1">
      <c r="A100" s="803"/>
      <c r="B100" s="1535" t="s">
        <v>634</v>
      </c>
      <c r="C100" s="1536"/>
      <c r="D100" s="1536"/>
      <c r="E100" s="808">
        <v>-165.376</v>
      </c>
      <c r="F100" s="762">
        <v>-180.142</v>
      </c>
      <c r="G100" s="836">
        <v>-2.2309999999999999</v>
      </c>
      <c r="H100" s="764">
        <v>-347.74900000000002</v>
      </c>
    </row>
    <row r="101" spans="1:10">
      <c r="A101" s="803"/>
      <c r="B101" s="1533" t="s">
        <v>576</v>
      </c>
      <c r="C101" s="1534"/>
      <c r="D101" s="1534"/>
      <c r="E101" s="808">
        <v>-52.64</v>
      </c>
      <c r="F101" s="762">
        <v>-1.508</v>
      </c>
      <c r="G101" s="836">
        <v>0</v>
      </c>
      <c r="H101" s="764">
        <v>-54.148000000000003</v>
      </c>
    </row>
    <row r="102" spans="1:10">
      <c r="A102" s="803"/>
      <c r="B102" s="1533" t="s">
        <v>497</v>
      </c>
      <c r="C102" s="1534"/>
      <c r="D102" s="1534"/>
      <c r="E102" s="808">
        <v>-109.304</v>
      </c>
      <c r="F102" s="762">
        <v>-59.539000000000001</v>
      </c>
      <c r="G102" s="836">
        <v>-5.2089999999999996</v>
      </c>
      <c r="H102" s="764">
        <v>-174.05199999999999</v>
      </c>
    </row>
    <row r="103" spans="1:10" ht="15" thickBot="1">
      <c r="A103" s="805"/>
      <c r="B103" s="1538" t="s">
        <v>498</v>
      </c>
      <c r="C103" s="1539"/>
      <c r="D103" s="1539"/>
      <c r="E103" s="813">
        <v>0</v>
      </c>
      <c r="F103" s="784">
        <v>-1.679</v>
      </c>
      <c r="G103" s="846">
        <v>-5.2430000000000003</v>
      </c>
      <c r="H103" s="786">
        <v>-6.9219999999999997</v>
      </c>
    </row>
    <row r="104" spans="1:10" s="400" customFormat="1" ht="13.5" thickBot="1">
      <c r="A104" s="1529" t="s">
        <v>577</v>
      </c>
      <c r="B104" s="1327"/>
      <c r="C104" s="1327"/>
      <c r="D104" s="1530"/>
      <c r="E104" s="438">
        <v>2808.652</v>
      </c>
      <c r="F104" s="438">
        <v>362.33699999999999</v>
      </c>
      <c r="G104" s="451">
        <v>-77.274090000000001</v>
      </c>
      <c r="H104" s="440">
        <v>3093.7149100000001</v>
      </c>
      <c r="I104" s="399"/>
      <c r="J104" s="399"/>
    </row>
    <row r="105" spans="1:10" s="371" customFormat="1" ht="13.5" thickBot="1">
      <c r="A105" s="1520" t="s">
        <v>518</v>
      </c>
      <c r="B105" s="1521"/>
      <c r="C105" s="1521"/>
      <c r="D105" s="1522"/>
      <c r="E105" s="445">
        <v>0</v>
      </c>
      <c r="F105" s="445">
        <v>-9.7750000000000004</v>
      </c>
      <c r="G105" s="848">
        <v>0</v>
      </c>
      <c r="H105" s="440">
        <v>-9.7750000000000004</v>
      </c>
      <c r="I105" s="370"/>
      <c r="J105" s="370"/>
    </row>
    <row r="106" spans="1:10" s="371" customFormat="1" ht="13.5" thickBot="1">
      <c r="A106" s="1523" t="s">
        <v>578</v>
      </c>
      <c r="B106" s="1524"/>
      <c r="C106" s="1524"/>
      <c r="D106" s="1525"/>
      <c r="E106" s="424">
        <v>2808.652</v>
      </c>
      <c r="F106" s="424">
        <v>352.56200000000001</v>
      </c>
      <c r="G106" s="849">
        <v>-77.274090000000001</v>
      </c>
      <c r="H106" s="426">
        <v>3083.9399100000001</v>
      </c>
      <c r="I106" s="370"/>
      <c r="J106" s="370"/>
    </row>
    <row r="107" spans="1:10">
      <c r="A107" s="749"/>
      <c r="B107" s="749"/>
      <c r="C107" s="749"/>
      <c r="D107" s="749"/>
      <c r="E107" s="749"/>
      <c r="F107" s="749"/>
      <c r="G107" s="749"/>
      <c r="H107" s="749"/>
    </row>
    <row r="108" spans="1:10">
      <c r="A108" s="749"/>
      <c r="B108" s="749"/>
      <c r="C108" s="749"/>
      <c r="D108" s="749"/>
      <c r="E108" s="874"/>
      <c r="F108" s="874"/>
      <c r="G108" s="874"/>
      <c r="H108" s="874"/>
    </row>
    <row r="109" spans="1:10">
      <c r="E109" s="757"/>
      <c r="F109" s="757"/>
      <c r="G109" s="757"/>
      <c r="H109" s="757"/>
    </row>
    <row r="110" spans="1:10">
      <c r="E110" s="757"/>
      <c r="F110" s="757"/>
      <c r="G110" s="757"/>
      <c r="H110" s="757"/>
    </row>
  </sheetData>
  <mergeCells count="101">
    <mergeCell ref="A104:D104"/>
    <mergeCell ref="A105:D105"/>
    <mergeCell ref="A106:D106"/>
    <mergeCell ref="B65:D65"/>
    <mergeCell ref="B98:D98"/>
    <mergeCell ref="B99:D99"/>
    <mergeCell ref="B100:D100"/>
    <mergeCell ref="B101:D101"/>
    <mergeCell ref="B102:D102"/>
    <mergeCell ref="B103:D103"/>
    <mergeCell ref="A91:D91"/>
    <mergeCell ref="B92:D92"/>
    <mergeCell ref="B93:D93"/>
    <mergeCell ref="A94:D94"/>
    <mergeCell ref="A96:D96"/>
    <mergeCell ref="B97:D97"/>
    <mergeCell ref="B84:D84"/>
    <mergeCell ref="C85:D85"/>
    <mergeCell ref="C86:D86"/>
    <mergeCell ref="B87:D87"/>
    <mergeCell ref="C88:D88"/>
    <mergeCell ref="C89:D89"/>
    <mergeCell ref="B78:D78"/>
    <mergeCell ref="B79:D79"/>
    <mergeCell ref="B80:D80"/>
    <mergeCell ref="B81:D81"/>
    <mergeCell ref="B82:D82"/>
    <mergeCell ref="A83:D83"/>
    <mergeCell ref="B72:D72"/>
    <mergeCell ref="B73:D73"/>
    <mergeCell ref="A74:D74"/>
    <mergeCell ref="B75:D75"/>
    <mergeCell ref="B76:D76"/>
    <mergeCell ref="B77:D77"/>
    <mergeCell ref="B66:D66"/>
    <mergeCell ref="A67:D67"/>
    <mergeCell ref="B68:D68"/>
    <mergeCell ref="C69:D69"/>
    <mergeCell ref="A70:D70"/>
    <mergeCell ref="B71:D71"/>
    <mergeCell ref="B59:D59"/>
    <mergeCell ref="C60:D60"/>
    <mergeCell ref="C61:D61"/>
    <mergeCell ref="B62:D62"/>
    <mergeCell ref="C63:D63"/>
    <mergeCell ref="C64:D64"/>
    <mergeCell ref="C52:D52"/>
    <mergeCell ref="C53:D53"/>
    <mergeCell ref="A54:D54"/>
    <mergeCell ref="B56:D56"/>
    <mergeCell ref="B57:D57"/>
    <mergeCell ref="A58:D58"/>
    <mergeCell ref="C46:D46"/>
    <mergeCell ref="C47:D47"/>
    <mergeCell ref="B48:D48"/>
    <mergeCell ref="C49:D49"/>
    <mergeCell ref="C50:D50"/>
    <mergeCell ref="C51:D51"/>
    <mergeCell ref="C42:D42"/>
    <mergeCell ref="C43:D43"/>
    <mergeCell ref="C44:D44"/>
    <mergeCell ref="B45:D45"/>
    <mergeCell ref="B34:D34"/>
    <mergeCell ref="C35:D35"/>
    <mergeCell ref="C36:D36"/>
    <mergeCell ref="B37:D37"/>
    <mergeCell ref="B38:D38"/>
    <mergeCell ref="C39:D39"/>
    <mergeCell ref="C33:D33"/>
    <mergeCell ref="C22:D22"/>
    <mergeCell ref="C23:D23"/>
    <mergeCell ref="B24:D24"/>
    <mergeCell ref="C25:D25"/>
    <mergeCell ref="C26:D26"/>
    <mergeCell ref="C27:D27"/>
    <mergeCell ref="C40:D40"/>
    <mergeCell ref="C41:D41"/>
    <mergeCell ref="G3:H3"/>
    <mergeCell ref="A4:D5"/>
    <mergeCell ref="E4:H4"/>
    <mergeCell ref="A6:D6"/>
    <mergeCell ref="B7:D7"/>
    <mergeCell ref="C8:D8"/>
    <mergeCell ref="B90:D90"/>
    <mergeCell ref="C16:D16"/>
    <mergeCell ref="C17:D17"/>
    <mergeCell ref="C18:D18"/>
    <mergeCell ref="C19:D19"/>
    <mergeCell ref="C20:D20"/>
    <mergeCell ref="B21:D21"/>
    <mergeCell ref="C9:D9"/>
    <mergeCell ref="B10:D10"/>
    <mergeCell ref="C11:D11"/>
    <mergeCell ref="C12:D12"/>
    <mergeCell ref="B14:D14"/>
    <mergeCell ref="B15:D15"/>
    <mergeCell ref="C28:D28"/>
    <mergeCell ref="B29:D29"/>
    <mergeCell ref="A30:D30"/>
    <mergeCell ref="B31:D31"/>
    <mergeCell ref="C32:D32"/>
  </mergeCells>
  <pageMargins left="0.25" right="0.25" top="0.75" bottom="0.75" header="0.3" footer="0.3"/>
  <pageSetup paperSize="9" scale="78" fitToHeight="0"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10"/>
  <sheetViews>
    <sheetView topLeftCell="A103" zoomScaleNormal="100" workbookViewId="0">
      <selection activeCell="A109" sqref="A109:XFD109"/>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336" t="s">
        <v>395</v>
      </c>
      <c r="H3" s="1336"/>
    </row>
    <row r="4" spans="1:8" ht="15" customHeight="1" thickBot="1">
      <c r="A4" s="1593" t="s">
        <v>394</v>
      </c>
      <c r="B4" s="1594"/>
      <c r="C4" s="1594"/>
      <c r="D4" s="1594"/>
      <c r="E4" s="1597" t="s">
        <v>668</v>
      </c>
      <c r="F4" s="1490"/>
      <c r="G4" s="1490"/>
      <c r="H4" s="1491"/>
    </row>
    <row r="5" spans="1:8" ht="33.75" customHeight="1" thickBot="1">
      <c r="A5" s="1595"/>
      <c r="B5" s="1596"/>
      <c r="C5" s="1596"/>
      <c r="D5" s="1596"/>
      <c r="E5" s="676" t="s">
        <v>579</v>
      </c>
      <c r="F5" s="676" t="s">
        <v>580</v>
      </c>
      <c r="G5" s="675" t="s">
        <v>581</v>
      </c>
      <c r="H5" s="676" t="s">
        <v>399</v>
      </c>
    </row>
    <row r="6" spans="1:8" ht="15" thickBot="1">
      <c r="A6" s="1598" t="s">
        <v>400</v>
      </c>
      <c r="B6" s="1599"/>
      <c r="C6" s="1599"/>
      <c r="D6" s="1600"/>
      <c r="E6" s="806">
        <v>11171.3</v>
      </c>
      <c r="F6" s="754">
        <v>3059.319</v>
      </c>
      <c r="G6" s="778">
        <v>574.08299999999997</v>
      </c>
      <c r="H6" s="756">
        <v>14804.701999999999</v>
      </c>
    </row>
    <row r="7" spans="1:8">
      <c r="A7" s="792"/>
      <c r="B7" s="1579" t="s">
        <v>582</v>
      </c>
      <c r="C7" s="1601"/>
      <c r="D7" s="1601"/>
      <c r="E7" s="807">
        <v>4007.482</v>
      </c>
      <c r="F7" s="758">
        <v>1449.3810000000001</v>
      </c>
      <c r="G7" s="835">
        <v>216.84399999999999</v>
      </c>
      <c r="H7" s="760">
        <v>5673.7070000000003</v>
      </c>
    </row>
    <row r="8" spans="1:8">
      <c r="A8" s="792"/>
      <c r="B8" s="875"/>
      <c r="C8" s="1576" t="s">
        <v>583</v>
      </c>
      <c r="D8" s="1533"/>
      <c r="E8" s="808">
        <v>3960.913</v>
      </c>
      <c r="F8" s="762">
        <v>1433.9</v>
      </c>
      <c r="G8" s="836">
        <v>216.84399999999999</v>
      </c>
      <c r="H8" s="764">
        <v>5611.6570000000002</v>
      </c>
    </row>
    <row r="9" spans="1:8">
      <c r="A9" s="792"/>
      <c r="B9" s="875"/>
      <c r="C9" s="1576" t="s">
        <v>584</v>
      </c>
      <c r="D9" s="1533"/>
      <c r="E9" s="808">
        <v>46.569000000000003</v>
      </c>
      <c r="F9" s="762">
        <v>15.481</v>
      </c>
      <c r="G9" s="836">
        <v>0</v>
      </c>
      <c r="H9" s="764">
        <v>62.05</v>
      </c>
    </row>
    <row r="10" spans="1:8">
      <c r="A10" s="792"/>
      <c r="B10" s="1576" t="s">
        <v>585</v>
      </c>
      <c r="C10" s="1576"/>
      <c r="D10" s="1533"/>
      <c r="E10" s="808">
        <v>591.29700000000003</v>
      </c>
      <c r="F10" s="762">
        <v>146.78899999999999</v>
      </c>
      <c r="G10" s="836">
        <v>41.524999999999999</v>
      </c>
      <c r="H10" s="764">
        <v>779.61099999999999</v>
      </c>
    </row>
    <row r="11" spans="1:8">
      <c r="A11" s="792"/>
      <c r="B11" s="875"/>
      <c r="C11" s="1533" t="s">
        <v>586</v>
      </c>
      <c r="D11" s="1534"/>
      <c r="E11" s="808">
        <v>563.00800000000004</v>
      </c>
      <c r="F11" s="762">
        <v>142.27199999999999</v>
      </c>
      <c r="G11" s="836">
        <v>41.524999999999999</v>
      </c>
      <c r="H11" s="764">
        <v>746.80499999999995</v>
      </c>
    </row>
    <row r="12" spans="1:8">
      <c r="A12" s="792"/>
      <c r="B12" s="875"/>
      <c r="C12" s="1533" t="s">
        <v>587</v>
      </c>
      <c r="D12" s="1534"/>
      <c r="E12" s="808">
        <v>23.265999999999998</v>
      </c>
      <c r="F12" s="762">
        <v>4.5170000000000003</v>
      </c>
      <c r="G12" s="836">
        <v>0</v>
      </c>
      <c r="H12" s="764">
        <v>27.783000000000001</v>
      </c>
    </row>
    <row r="13" spans="1:8">
      <c r="A13" s="792"/>
      <c r="B13" s="875"/>
      <c r="C13" s="876" t="s">
        <v>659</v>
      </c>
      <c r="D13" s="877"/>
      <c r="E13" s="808">
        <v>5.0229999999999997</v>
      </c>
      <c r="F13" s="762">
        <v>0</v>
      </c>
      <c r="G13" s="836">
        <v>0</v>
      </c>
      <c r="H13" s="764">
        <v>5.0229999999999997</v>
      </c>
    </row>
    <row r="14" spans="1:8" ht="30" customHeight="1">
      <c r="A14" s="793"/>
      <c r="B14" s="1551" t="s">
        <v>588</v>
      </c>
      <c r="C14" s="1551"/>
      <c r="D14" s="1535"/>
      <c r="E14" s="808">
        <v>8.2059999999999995</v>
      </c>
      <c r="F14" s="762">
        <v>0.441</v>
      </c>
      <c r="G14" s="836">
        <v>0.96799999999999997</v>
      </c>
      <c r="H14" s="764">
        <v>9.6150000000000002</v>
      </c>
    </row>
    <row r="15" spans="1:8">
      <c r="A15" s="792"/>
      <c r="B15" s="1576" t="s">
        <v>589</v>
      </c>
      <c r="C15" s="1576"/>
      <c r="D15" s="1533"/>
      <c r="E15" s="808">
        <v>743.08799999999997</v>
      </c>
      <c r="F15" s="762">
        <v>264.83699999999999</v>
      </c>
      <c r="G15" s="836">
        <v>35.116</v>
      </c>
      <c r="H15" s="764">
        <v>1043.0409999999999</v>
      </c>
    </row>
    <row r="16" spans="1:8">
      <c r="A16" s="792"/>
      <c r="B16" s="875"/>
      <c r="C16" s="1533" t="s">
        <v>590</v>
      </c>
      <c r="D16" s="1534"/>
      <c r="E16" s="808">
        <v>546.58699999999999</v>
      </c>
      <c r="F16" s="762">
        <v>135.39400000000001</v>
      </c>
      <c r="G16" s="836">
        <v>33.622999999999998</v>
      </c>
      <c r="H16" s="764">
        <v>715.60400000000004</v>
      </c>
    </row>
    <row r="17" spans="1:8">
      <c r="A17" s="792"/>
      <c r="B17" s="875"/>
      <c r="C17" s="1533" t="s">
        <v>591</v>
      </c>
      <c r="D17" s="1534"/>
      <c r="E17" s="808">
        <v>192.858</v>
      </c>
      <c r="F17" s="762">
        <v>114.235</v>
      </c>
      <c r="G17" s="836">
        <v>1.1659999999999999</v>
      </c>
      <c r="H17" s="764">
        <v>308.25900000000001</v>
      </c>
    </row>
    <row r="18" spans="1:8">
      <c r="A18" s="792"/>
      <c r="B18" s="875"/>
      <c r="C18" s="1533" t="s">
        <v>592</v>
      </c>
      <c r="D18" s="1534"/>
      <c r="E18" s="808">
        <v>2.4990000000000001</v>
      </c>
      <c r="F18" s="762">
        <v>0</v>
      </c>
      <c r="G18" s="836">
        <v>0</v>
      </c>
      <c r="H18" s="764">
        <v>2.4990000000000001</v>
      </c>
    </row>
    <row r="19" spans="1:8">
      <c r="A19" s="792"/>
      <c r="B19" s="875"/>
      <c r="C19" s="1533" t="s">
        <v>593</v>
      </c>
      <c r="D19" s="1534"/>
      <c r="E19" s="808">
        <v>0.35499999999999998</v>
      </c>
      <c r="F19" s="762">
        <v>0.68600000000000005</v>
      </c>
      <c r="G19" s="836">
        <v>0</v>
      </c>
      <c r="H19" s="764">
        <v>1.0409999999999999</v>
      </c>
    </row>
    <row r="20" spans="1:8" ht="14.25" customHeight="1">
      <c r="A20" s="792"/>
      <c r="B20" s="765"/>
      <c r="C20" s="1560" t="s">
        <v>595</v>
      </c>
      <c r="D20" s="1561"/>
      <c r="E20" s="808">
        <v>0.78900000000000003</v>
      </c>
      <c r="F20" s="762">
        <v>14.522</v>
      </c>
      <c r="G20" s="836">
        <v>0.32700000000000001</v>
      </c>
      <c r="H20" s="764">
        <v>15.638</v>
      </c>
    </row>
    <row r="21" spans="1:8">
      <c r="A21" s="792"/>
      <c r="B21" s="1533" t="s">
        <v>596</v>
      </c>
      <c r="C21" s="1534"/>
      <c r="D21" s="1534"/>
      <c r="E21" s="808">
        <v>5459.9780000000001</v>
      </c>
      <c r="F21" s="762">
        <v>1158.2339999999999</v>
      </c>
      <c r="G21" s="836">
        <v>248.89599999999999</v>
      </c>
      <c r="H21" s="764">
        <v>6867.1080000000002</v>
      </c>
    </row>
    <row r="22" spans="1:8" ht="15" customHeight="1">
      <c r="A22" s="792"/>
      <c r="B22" s="875"/>
      <c r="C22" s="1590" t="s">
        <v>597</v>
      </c>
      <c r="D22" s="1591"/>
      <c r="E22" s="808">
        <v>13.221</v>
      </c>
      <c r="F22" s="762">
        <v>101.417</v>
      </c>
      <c r="G22" s="836">
        <v>2.492</v>
      </c>
      <c r="H22" s="764">
        <v>117.13</v>
      </c>
    </row>
    <row r="23" spans="1:8">
      <c r="A23" s="792"/>
      <c r="B23" s="875"/>
      <c r="C23" s="1533" t="s">
        <v>598</v>
      </c>
      <c r="D23" s="1534"/>
      <c r="E23" s="808">
        <v>5446.7569999999996</v>
      </c>
      <c r="F23" s="762">
        <v>1056.817</v>
      </c>
      <c r="G23" s="836">
        <v>246.404</v>
      </c>
      <c r="H23" s="764">
        <v>6749.9780000000001</v>
      </c>
    </row>
    <row r="24" spans="1:8">
      <c r="A24" s="792"/>
      <c r="B24" s="1533" t="s">
        <v>599</v>
      </c>
      <c r="C24" s="1534"/>
      <c r="D24" s="1534"/>
      <c r="E24" s="809">
        <v>81.75</v>
      </c>
      <c r="F24" s="766">
        <v>8.6359999999999992</v>
      </c>
      <c r="G24" s="837">
        <v>0.95899999999999996</v>
      </c>
      <c r="H24" s="764">
        <v>91.344999999999999</v>
      </c>
    </row>
    <row r="25" spans="1:8" ht="15" customHeight="1">
      <c r="A25" s="792"/>
      <c r="B25" s="875"/>
      <c r="C25" s="1592" t="s">
        <v>600</v>
      </c>
      <c r="D25" s="1590"/>
      <c r="E25" s="808">
        <v>2.9430000000000001</v>
      </c>
      <c r="F25" s="762">
        <v>6.2030000000000003</v>
      </c>
      <c r="G25" s="836">
        <v>0.55900000000000005</v>
      </c>
      <c r="H25" s="764">
        <v>9.7050000000000001</v>
      </c>
    </row>
    <row r="26" spans="1:8" ht="15" customHeight="1">
      <c r="A26" s="792"/>
      <c r="B26" s="875"/>
      <c r="C26" s="1592" t="s">
        <v>663</v>
      </c>
      <c r="D26" s="1590"/>
      <c r="E26" s="808">
        <v>0</v>
      </c>
      <c r="F26" s="762">
        <v>1.3740000000000001</v>
      </c>
      <c r="G26" s="836">
        <v>0</v>
      </c>
      <c r="H26" s="764">
        <v>1.3740000000000001</v>
      </c>
    </row>
    <row r="27" spans="1:8" ht="15" customHeight="1">
      <c r="A27" s="792"/>
      <c r="B27" s="875"/>
      <c r="C27" s="1551" t="s">
        <v>601</v>
      </c>
      <c r="D27" s="1535"/>
      <c r="E27" s="808">
        <v>78.233000000000004</v>
      </c>
      <c r="F27" s="762">
        <v>0.85699999999999998</v>
      </c>
      <c r="G27" s="836">
        <v>0.35499999999999998</v>
      </c>
      <c r="H27" s="764">
        <v>79.444999999999993</v>
      </c>
    </row>
    <row r="28" spans="1:8" ht="15" customHeight="1">
      <c r="A28" s="802"/>
      <c r="B28" s="878"/>
      <c r="C28" s="1551" t="s">
        <v>535</v>
      </c>
      <c r="D28" s="1535"/>
      <c r="E28" s="810">
        <v>0.57399999999999995</v>
      </c>
      <c r="F28" s="768">
        <v>0.20200000000000001</v>
      </c>
      <c r="G28" s="838">
        <v>4.4999999999999998E-2</v>
      </c>
      <c r="H28" s="770">
        <v>0.82099999999999995</v>
      </c>
    </row>
    <row r="29" spans="1:8" ht="25.5" customHeight="1" thickBot="1">
      <c r="A29" s="794"/>
      <c r="B29" s="1583" t="s">
        <v>602</v>
      </c>
      <c r="C29" s="1584"/>
      <c r="D29" s="1584"/>
      <c r="E29" s="810">
        <v>279.49900000000002</v>
      </c>
      <c r="F29" s="768">
        <v>31.001000000000001</v>
      </c>
      <c r="G29" s="838">
        <v>29.774999999999999</v>
      </c>
      <c r="H29" s="770">
        <v>340.27499999999998</v>
      </c>
    </row>
    <row r="30" spans="1:8" ht="15" thickBot="1">
      <c r="A30" s="1585" t="s">
        <v>508</v>
      </c>
      <c r="B30" s="1586"/>
      <c r="C30" s="1586"/>
      <c r="D30" s="1587"/>
      <c r="E30" s="806">
        <v>-2200.143</v>
      </c>
      <c r="F30" s="754">
        <v>-892.03399999999999</v>
      </c>
      <c r="G30" s="778">
        <v>-171.33699999999999</v>
      </c>
      <c r="H30" s="756">
        <v>-3263.5140000000001</v>
      </c>
    </row>
    <row r="31" spans="1:8">
      <c r="A31" s="795"/>
      <c r="B31" s="1578" t="s">
        <v>603</v>
      </c>
      <c r="C31" s="1578"/>
      <c r="D31" s="1579"/>
      <c r="E31" s="807">
        <v>-256.82799999999997</v>
      </c>
      <c r="F31" s="758">
        <v>-116.377</v>
      </c>
      <c r="G31" s="835">
        <v>-26.879000000000001</v>
      </c>
      <c r="H31" s="760">
        <v>-400.084</v>
      </c>
    </row>
    <row r="32" spans="1:8">
      <c r="A32" s="792"/>
      <c r="B32" s="875"/>
      <c r="C32" s="1576" t="s">
        <v>604</v>
      </c>
      <c r="D32" s="1533"/>
      <c r="E32" s="808">
        <v>-251.059</v>
      </c>
      <c r="F32" s="762">
        <v>-102.398</v>
      </c>
      <c r="G32" s="836">
        <v>-24.41</v>
      </c>
      <c r="H32" s="764">
        <v>-377.86700000000002</v>
      </c>
    </row>
    <row r="33" spans="1:8">
      <c r="A33" s="792"/>
      <c r="B33" s="875"/>
      <c r="C33" s="1576" t="s">
        <v>605</v>
      </c>
      <c r="D33" s="1533"/>
      <c r="E33" s="808">
        <v>-5.7690000000000001</v>
      </c>
      <c r="F33" s="762">
        <v>-13.978999999999999</v>
      </c>
      <c r="G33" s="836">
        <v>-2.4689999999999999</v>
      </c>
      <c r="H33" s="764">
        <v>-22.216999999999999</v>
      </c>
    </row>
    <row r="34" spans="1:8">
      <c r="A34" s="792"/>
      <c r="B34" s="1576" t="s">
        <v>606</v>
      </c>
      <c r="C34" s="1576"/>
      <c r="D34" s="1533"/>
      <c r="E34" s="808">
        <v>-13.441000000000001</v>
      </c>
      <c r="F34" s="762">
        <v>-5.9589999999999996</v>
      </c>
      <c r="G34" s="836">
        <v>-0.218</v>
      </c>
      <c r="H34" s="822">
        <v>-19.617999999999999</v>
      </c>
    </row>
    <row r="35" spans="1:8">
      <c r="A35" s="792"/>
      <c r="B35" s="875"/>
      <c r="C35" s="1533" t="s">
        <v>648</v>
      </c>
      <c r="D35" s="1534"/>
      <c r="E35" s="808">
        <v>-13.429</v>
      </c>
      <c r="F35" s="762">
        <v>-5.9569999999999999</v>
      </c>
      <c r="G35" s="836">
        <v>-0.218</v>
      </c>
      <c r="H35" s="822">
        <v>-19.603999999999999</v>
      </c>
    </row>
    <row r="36" spans="1:8">
      <c r="A36" s="792"/>
      <c r="B36" s="875"/>
      <c r="C36" s="1533" t="s">
        <v>649</v>
      </c>
      <c r="D36" s="1534"/>
      <c r="E36" s="809">
        <v>-1.2E-2</v>
      </c>
      <c r="F36" s="766">
        <v>-2E-3</v>
      </c>
      <c r="G36" s="837">
        <v>0</v>
      </c>
      <c r="H36" s="822">
        <v>-1.4E-2</v>
      </c>
    </row>
    <row r="37" spans="1:8" ht="30" customHeight="1">
      <c r="A37" s="793"/>
      <c r="B37" s="1551" t="s">
        <v>652</v>
      </c>
      <c r="C37" s="1551"/>
      <c r="D37" s="1535"/>
      <c r="E37" s="809">
        <v>-31.803000000000001</v>
      </c>
      <c r="F37" s="766">
        <v>-1.647</v>
      </c>
      <c r="G37" s="837">
        <v>-1.5469999999999999</v>
      </c>
      <c r="H37" s="822">
        <v>-34.997</v>
      </c>
    </row>
    <row r="38" spans="1:8">
      <c r="A38" s="792"/>
      <c r="B38" s="1576" t="s">
        <v>609</v>
      </c>
      <c r="C38" s="1576"/>
      <c r="D38" s="1533"/>
      <c r="E38" s="809">
        <v>-363.91199999999998</v>
      </c>
      <c r="F38" s="766">
        <v>-156.18</v>
      </c>
      <c r="G38" s="837">
        <v>-62.765999999999998</v>
      </c>
      <c r="H38" s="822">
        <v>-582.85799999999995</v>
      </c>
    </row>
    <row r="39" spans="1:8">
      <c r="A39" s="792"/>
      <c r="B39" s="875"/>
      <c r="C39" s="1533" t="s">
        <v>610</v>
      </c>
      <c r="D39" s="1534"/>
      <c r="E39" s="809">
        <v>0</v>
      </c>
      <c r="F39" s="766">
        <v>-5.7000000000000002E-2</v>
      </c>
      <c r="G39" s="837">
        <v>-2.1999999999999999E-2</v>
      </c>
      <c r="H39" s="822">
        <v>-7.9000000000000001E-2</v>
      </c>
    </row>
    <row r="40" spans="1:8">
      <c r="A40" s="792"/>
      <c r="B40" s="875"/>
      <c r="C40" s="1533" t="s">
        <v>611</v>
      </c>
      <c r="D40" s="1534"/>
      <c r="E40" s="820">
        <v>-254.96600000000001</v>
      </c>
      <c r="F40" s="821">
        <v>-42.628999999999998</v>
      </c>
      <c r="G40" s="839">
        <v>-4.2320000000000002</v>
      </c>
      <c r="H40" s="822">
        <v>-301.827</v>
      </c>
    </row>
    <row r="41" spans="1:8">
      <c r="A41" s="792"/>
      <c r="B41" s="875"/>
      <c r="C41" s="1533" t="s">
        <v>612</v>
      </c>
      <c r="D41" s="1534"/>
      <c r="E41" s="809">
        <v>-0.11899999999999999</v>
      </c>
      <c r="F41" s="766">
        <v>-0.17299999999999999</v>
      </c>
      <c r="G41" s="837">
        <v>0</v>
      </c>
      <c r="H41" s="822">
        <v>-0.29199999999999998</v>
      </c>
    </row>
    <row r="42" spans="1:8">
      <c r="A42" s="792"/>
      <c r="B42" s="875"/>
      <c r="C42" s="1533" t="s">
        <v>613</v>
      </c>
      <c r="D42" s="1534"/>
      <c r="E42" s="809">
        <v>-52.676000000000002</v>
      </c>
      <c r="F42" s="766">
        <v>-30.157</v>
      </c>
      <c r="G42" s="837">
        <v>-6.7119999999999997</v>
      </c>
      <c r="H42" s="822">
        <v>-89.545000000000002</v>
      </c>
    </row>
    <row r="43" spans="1:8">
      <c r="A43" s="792"/>
      <c r="B43" s="875"/>
      <c r="C43" s="1533" t="s">
        <v>614</v>
      </c>
      <c r="D43" s="1534"/>
      <c r="E43" s="809">
        <v>-51.07</v>
      </c>
      <c r="F43" s="766">
        <v>-28.497</v>
      </c>
      <c r="G43" s="837">
        <v>-19.719000000000001</v>
      </c>
      <c r="H43" s="822">
        <v>-99.286000000000001</v>
      </c>
    </row>
    <row r="44" spans="1:8" ht="14.25" customHeight="1">
      <c r="A44" s="792"/>
      <c r="B44" s="875"/>
      <c r="C44" s="1533" t="s">
        <v>615</v>
      </c>
      <c r="D44" s="1534"/>
      <c r="E44" s="809">
        <v>-5.0810000000000004</v>
      </c>
      <c r="F44" s="766">
        <v>-54.667000000000002</v>
      </c>
      <c r="G44" s="837">
        <v>-32.081000000000003</v>
      </c>
      <c r="H44" s="822">
        <v>-91.828999999999994</v>
      </c>
    </row>
    <row r="45" spans="1:8">
      <c r="A45" s="792"/>
      <c r="B45" s="1576" t="s">
        <v>442</v>
      </c>
      <c r="C45" s="1576"/>
      <c r="D45" s="1533"/>
      <c r="E45" s="809">
        <v>-1250.0740000000001</v>
      </c>
      <c r="F45" s="766">
        <v>-407.536</v>
      </c>
      <c r="G45" s="837">
        <v>-65.968999999999994</v>
      </c>
      <c r="H45" s="822">
        <v>-1723.579</v>
      </c>
    </row>
    <row r="46" spans="1:8">
      <c r="A46" s="792"/>
      <c r="B46" s="875"/>
      <c r="C46" s="1580" t="s">
        <v>616</v>
      </c>
      <c r="D46" s="1581"/>
      <c r="E46" s="809">
        <v>-0.41499999999999998</v>
      </c>
      <c r="F46" s="766">
        <v>-0.23799999999999999</v>
      </c>
      <c r="G46" s="837">
        <v>-1.0999999999999999E-2</v>
      </c>
      <c r="H46" s="822">
        <v>-0.66400000000000003</v>
      </c>
    </row>
    <row r="47" spans="1:8">
      <c r="A47" s="792"/>
      <c r="B47" s="875"/>
      <c r="C47" s="1533" t="s">
        <v>617</v>
      </c>
      <c r="D47" s="1534"/>
      <c r="E47" s="809">
        <v>-1249.6590000000001</v>
      </c>
      <c r="F47" s="766">
        <v>-407.298</v>
      </c>
      <c r="G47" s="837">
        <v>-65.957999999999998</v>
      </c>
      <c r="H47" s="822">
        <v>-1722.915</v>
      </c>
    </row>
    <row r="48" spans="1:8">
      <c r="A48" s="792"/>
      <c r="B48" s="1576" t="s">
        <v>618</v>
      </c>
      <c r="C48" s="1576"/>
      <c r="D48" s="1533"/>
      <c r="E48" s="809">
        <v>-284.08499999999998</v>
      </c>
      <c r="F48" s="766">
        <v>-204.33500000000001</v>
      </c>
      <c r="G48" s="837">
        <v>-13.958</v>
      </c>
      <c r="H48" s="822">
        <v>-502.37799999999999</v>
      </c>
    </row>
    <row r="49" spans="1:9" ht="14.25" customHeight="1">
      <c r="A49" s="792"/>
      <c r="B49" s="875"/>
      <c r="C49" s="1573" t="s">
        <v>619</v>
      </c>
      <c r="D49" s="1582"/>
      <c r="E49" s="809">
        <v>-0.04</v>
      </c>
      <c r="F49" s="766">
        <v>-32.634</v>
      </c>
      <c r="G49" s="837">
        <v>-12.452999999999999</v>
      </c>
      <c r="H49" s="822">
        <v>-45.127000000000002</v>
      </c>
    </row>
    <row r="50" spans="1:9">
      <c r="A50" s="792"/>
      <c r="B50" s="875"/>
      <c r="C50" s="1573" t="s">
        <v>650</v>
      </c>
      <c r="D50" s="1582"/>
      <c r="E50" s="809">
        <v>-0.17399999999999999</v>
      </c>
      <c r="F50" s="766">
        <v>-1.0999999999999999E-2</v>
      </c>
      <c r="G50" s="837">
        <v>-1E-3</v>
      </c>
      <c r="H50" s="822">
        <v>-0.186</v>
      </c>
    </row>
    <row r="51" spans="1:9" ht="25.5" customHeight="1">
      <c r="A51" s="792"/>
      <c r="B51" s="875"/>
      <c r="C51" s="1535" t="s">
        <v>651</v>
      </c>
      <c r="D51" s="1609"/>
      <c r="E51" s="809">
        <v>-0.17599999999999999</v>
      </c>
      <c r="F51" s="766">
        <v>0</v>
      </c>
      <c r="G51" s="837">
        <v>0</v>
      </c>
      <c r="H51" s="822">
        <v>-0.17599999999999999</v>
      </c>
    </row>
    <row r="52" spans="1:9" ht="14.25" customHeight="1">
      <c r="A52" s="792"/>
      <c r="B52" s="875"/>
      <c r="C52" s="1533" t="s">
        <v>620</v>
      </c>
      <c r="D52" s="1534"/>
      <c r="E52" s="808">
        <v>-262.98200000000003</v>
      </c>
      <c r="F52" s="762">
        <v>-165.488</v>
      </c>
      <c r="G52" s="836">
        <v>-8.5999999999999993E-2</v>
      </c>
      <c r="H52" s="764">
        <v>-428.55599999999998</v>
      </c>
    </row>
    <row r="53" spans="1:9" ht="15" thickBot="1">
      <c r="A53" s="792"/>
      <c r="B53" s="875"/>
      <c r="C53" s="1573" t="s">
        <v>621</v>
      </c>
      <c r="D53" s="1582"/>
      <c r="E53" s="810">
        <v>-20.713000000000001</v>
      </c>
      <c r="F53" s="768">
        <v>-6.202</v>
      </c>
      <c r="G53" s="838">
        <v>-1.4179999999999999</v>
      </c>
      <c r="H53" s="770">
        <v>-28.332999999999998</v>
      </c>
    </row>
    <row r="54" spans="1:9" ht="15" thickBot="1">
      <c r="A54" s="1574" t="s">
        <v>622</v>
      </c>
      <c r="B54" s="1542"/>
      <c r="C54" s="1542"/>
      <c r="D54" s="1543"/>
      <c r="E54" s="840">
        <v>8971.1569999999992</v>
      </c>
      <c r="F54" s="778">
        <v>2167.2849999999999</v>
      </c>
      <c r="G54" s="755">
        <v>402.74599999999998</v>
      </c>
      <c r="H54" s="756">
        <v>11541.188</v>
      </c>
    </row>
    <row r="55" spans="1:9" ht="15" thickBot="1">
      <c r="A55" s="797" t="s">
        <v>623</v>
      </c>
      <c r="B55" s="775"/>
      <c r="C55" s="775"/>
      <c r="D55" s="776"/>
      <c r="E55" s="806">
        <v>2480.9679999999998</v>
      </c>
      <c r="F55" s="754">
        <v>614.12400000000002</v>
      </c>
      <c r="G55" s="778">
        <v>144.18600000000001</v>
      </c>
      <c r="H55" s="756">
        <v>3239.2779999999998</v>
      </c>
    </row>
    <row r="56" spans="1:9">
      <c r="A56" s="798"/>
      <c r="B56" s="1578" t="s">
        <v>453</v>
      </c>
      <c r="C56" s="1578"/>
      <c r="D56" s="1579"/>
      <c r="E56" s="807">
        <v>3412.027</v>
      </c>
      <c r="F56" s="758">
        <v>986.49300000000005</v>
      </c>
      <c r="G56" s="835">
        <v>198.267</v>
      </c>
      <c r="H56" s="760">
        <v>4596.7870000000003</v>
      </c>
    </row>
    <row r="57" spans="1:9" ht="15" thickBot="1">
      <c r="A57" s="799"/>
      <c r="B57" s="1572" t="s">
        <v>454</v>
      </c>
      <c r="C57" s="1572"/>
      <c r="D57" s="1573"/>
      <c r="E57" s="810">
        <v>-931.05899999999997</v>
      </c>
      <c r="F57" s="768">
        <v>-372.36900000000003</v>
      </c>
      <c r="G57" s="838">
        <v>-54.081000000000003</v>
      </c>
      <c r="H57" s="770">
        <v>-1357.509</v>
      </c>
    </row>
    <row r="58" spans="1:9" ht="15" thickBot="1">
      <c r="A58" s="1574" t="s">
        <v>624</v>
      </c>
      <c r="B58" s="1542"/>
      <c r="C58" s="1542"/>
      <c r="D58" s="1543"/>
      <c r="E58" s="806">
        <v>10.978999999999999</v>
      </c>
      <c r="F58" s="754">
        <v>10.891999999999999</v>
      </c>
      <c r="G58" s="778">
        <v>4.5869999999999997</v>
      </c>
      <c r="H58" s="756">
        <v>26.457999999999998</v>
      </c>
    </row>
    <row r="59" spans="1:9" ht="15" customHeight="1">
      <c r="A59" s="800"/>
      <c r="B59" s="1575" t="s">
        <v>625</v>
      </c>
      <c r="C59" s="1575"/>
      <c r="D59" s="1549"/>
      <c r="E59" s="807">
        <v>18.577999999999999</v>
      </c>
      <c r="F59" s="758">
        <v>8.56</v>
      </c>
      <c r="G59" s="835">
        <v>4.1909999999999998</v>
      </c>
      <c r="H59" s="830">
        <v>31.329000000000001</v>
      </c>
    </row>
    <row r="60" spans="1:9" ht="15" customHeight="1">
      <c r="A60" s="800"/>
      <c r="B60" s="882"/>
      <c r="C60" s="1576" t="s">
        <v>626</v>
      </c>
      <c r="D60" s="1533"/>
      <c r="E60" s="823">
        <v>-9.798</v>
      </c>
      <c r="F60" s="824">
        <v>-9.8000000000000004E-2</v>
      </c>
      <c r="G60" s="841">
        <v>-1E-3</v>
      </c>
      <c r="H60" s="830">
        <v>-9.8970000000000002</v>
      </c>
    </row>
    <row r="61" spans="1:9">
      <c r="A61" s="798"/>
      <c r="B61" s="875"/>
      <c r="C61" s="1576" t="s">
        <v>627</v>
      </c>
      <c r="D61" s="1533"/>
      <c r="E61" s="809">
        <v>28.376000000000001</v>
      </c>
      <c r="F61" s="766">
        <v>8.6579999999999995</v>
      </c>
      <c r="G61" s="837">
        <v>4.1920000000000002</v>
      </c>
      <c r="H61" s="822">
        <v>41.225999999999999</v>
      </c>
    </row>
    <row r="62" spans="1:9" ht="15" customHeight="1">
      <c r="A62" s="798"/>
      <c r="B62" s="1551" t="s">
        <v>628</v>
      </c>
      <c r="C62" s="1551"/>
      <c r="D62" s="1535"/>
      <c r="E62" s="809">
        <v>-14.002000000000001</v>
      </c>
      <c r="F62" s="766">
        <v>1.637</v>
      </c>
      <c r="G62" s="842">
        <v>0</v>
      </c>
      <c r="H62" s="822">
        <v>-12.365</v>
      </c>
    </row>
    <row r="63" spans="1:9" ht="27.75" customHeight="1">
      <c r="A63" s="792"/>
      <c r="B63" s="875"/>
      <c r="C63" s="1535" t="s">
        <v>629</v>
      </c>
      <c r="D63" s="1536"/>
      <c r="E63" s="809">
        <v>-13.705</v>
      </c>
      <c r="F63" s="766">
        <v>0</v>
      </c>
      <c r="G63" s="837">
        <v>0</v>
      </c>
      <c r="H63" s="822">
        <v>-13.705</v>
      </c>
    </row>
    <row r="64" spans="1:9" ht="27" customHeight="1">
      <c r="A64" s="792"/>
      <c r="B64" s="875"/>
      <c r="C64" s="1535" t="s">
        <v>630</v>
      </c>
      <c r="D64" s="1536"/>
      <c r="E64" s="809">
        <v>-0.29699999999999999</v>
      </c>
      <c r="F64" s="766">
        <v>1.637</v>
      </c>
      <c r="G64" s="837">
        <v>0</v>
      </c>
      <c r="H64" s="822">
        <v>1.34</v>
      </c>
      <c r="I64" s="749"/>
    </row>
    <row r="65" spans="1:11" ht="15" customHeight="1">
      <c r="A65" s="792"/>
      <c r="B65" s="1551" t="s">
        <v>462</v>
      </c>
      <c r="C65" s="1551"/>
      <c r="D65" s="1535"/>
      <c r="E65" s="808">
        <v>5.6619999999999999</v>
      </c>
      <c r="F65" s="762">
        <v>0.69499999999999995</v>
      </c>
      <c r="G65" s="836">
        <v>0.39600000000000002</v>
      </c>
      <c r="H65" s="764">
        <v>6.7530000000000001</v>
      </c>
      <c r="I65" s="749"/>
      <c r="J65" s="749"/>
      <c r="K65" s="749"/>
    </row>
    <row r="66" spans="1:11" ht="15" customHeight="1" thickBot="1">
      <c r="A66" s="792"/>
      <c r="B66" s="1551" t="s">
        <v>653</v>
      </c>
      <c r="C66" s="1551"/>
      <c r="D66" s="1535"/>
      <c r="E66" s="827">
        <v>0.74099999999999999</v>
      </c>
      <c r="F66" s="828">
        <v>0</v>
      </c>
      <c r="G66" s="843">
        <v>0</v>
      </c>
      <c r="H66" s="831">
        <v>0.74099999999999999</v>
      </c>
    </row>
    <row r="67" spans="1:11" ht="27.75" customHeight="1" thickBot="1">
      <c r="A67" s="1570" t="s">
        <v>643</v>
      </c>
      <c r="B67" s="1571"/>
      <c r="C67" s="1571"/>
      <c r="D67" s="1571"/>
      <c r="E67" s="806">
        <v>0.40200000000000002</v>
      </c>
      <c r="F67" s="754">
        <v>0</v>
      </c>
      <c r="G67" s="778">
        <v>0</v>
      </c>
      <c r="H67" s="756">
        <v>0.40200000000000002</v>
      </c>
    </row>
    <row r="68" spans="1:11" ht="27.75" customHeight="1">
      <c r="A68" s="800"/>
      <c r="B68" s="1575" t="s">
        <v>654</v>
      </c>
      <c r="C68" s="1575"/>
      <c r="D68" s="1549"/>
      <c r="E68" s="807">
        <v>0.40200000000000002</v>
      </c>
      <c r="F68" s="758">
        <v>0</v>
      </c>
      <c r="G68" s="835">
        <v>0</v>
      </c>
      <c r="H68" s="830">
        <v>0.40200000000000002</v>
      </c>
    </row>
    <row r="69" spans="1:11" ht="27.75" customHeight="1" thickBot="1">
      <c r="A69" s="792"/>
      <c r="B69" s="875"/>
      <c r="C69" s="1535" t="s">
        <v>655</v>
      </c>
      <c r="D69" s="1536"/>
      <c r="E69" s="812">
        <v>0.40200000000000002</v>
      </c>
      <c r="F69" s="781">
        <v>0</v>
      </c>
      <c r="G69" s="833">
        <v>0</v>
      </c>
      <c r="H69" s="831">
        <v>0.40200000000000002</v>
      </c>
    </row>
    <row r="70" spans="1:11" ht="15.75" customHeight="1" thickBot="1">
      <c r="A70" s="1570" t="s">
        <v>644</v>
      </c>
      <c r="B70" s="1571"/>
      <c r="C70" s="1571"/>
      <c r="D70" s="1571"/>
      <c r="E70" s="806">
        <v>433.04700000000003</v>
      </c>
      <c r="F70" s="754">
        <v>123.23699999999999</v>
      </c>
      <c r="G70" s="778">
        <v>20.122</v>
      </c>
      <c r="H70" s="756">
        <v>576.40599999999995</v>
      </c>
    </row>
    <row r="71" spans="1:11">
      <c r="A71" s="801"/>
      <c r="B71" s="1558" t="s">
        <v>640</v>
      </c>
      <c r="C71" s="1559"/>
      <c r="D71" s="1559"/>
      <c r="E71" s="807">
        <v>271.40899999999999</v>
      </c>
      <c r="F71" s="758">
        <v>122.80500000000001</v>
      </c>
      <c r="G71" s="835">
        <v>17.189</v>
      </c>
      <c r="H71" s="760">
        <v>411.40300000000002</v>
      </c>
    </row>
    <row r="72" spans="1:11">
      <c r="A72" s="792"/>
      <c r="B72" s="1560" t="s">
        <v>641</v>
      </c>
      <c r="C72" s="1561"/>
      <c r="D72" s="1561"/>
      <c r="E72" s="808">
        <v>116.432</v>
      </c>
      <c r="F72" s="762">
        <v>56.22</v>
      </c>
      <c r="G72" s="836">
        <v>2.694</v>
      </c>
      <c r="H72" s="764">
        <v>175.346</v>
      </c>
    </row>
    <row r="73" spans="1:11" ht="15" thickBot="1">
      <c r="A73" s="802"/>
      <c r="B73" s="1562" t="s">
        <v>642</v>
      </c>
      <c r="C73" s="1563"/>
      <c r="D73" s="1563"/>
      <c r="E73" s="810">
        <v>45.206000000000003</v>
      </c>
      <c r="F73" s="768">
        <v>-55.787999999999997</v>
      </c>
      <c r="G73" s="838">
        <v>0.23899999999999999</v>
      </c>
      <c r="H73" s="770">
        <v>-10.343</v>
      </c>
    </row>
    <row r="74" spans="1:11" ht="15" thickBot="1">
      <c r="A74" s="1564" t="s">
        <v>469</v>
      </c>
      <c r="B74" s="1565"/>
      <c r="C74" s="1565"/>
      <c r="D74" s="1565"/>
      <c r="E74" s="806">
        <v>1403.376</v>
      </c>
      <c r="F74" s="754">
        <v>298.11099999999999</v>
      </c>
      <c r="G74" s="778">
        <v>81.5</v>
      </c>
      <c r="H74" s="756">
        <v>1782.9870000000001</v>
      </c>
    </row>
    <row r="75" spans="1:11" ht="15" customHeight="1">
      <c r="A75" s="795"/>
      <c r="B75" s="1549" t="s">
        <v>470</v>
      </c>
      <c r="C75" s="1550"/>
      <c r="D75" s="1604"/>
      <c r="E75" s="807">
        <v>53.612000000000002</v>
      </c>
      <c r="F75" s="758">
        <v>24.966000000000001</v>
      </c>
      <c r="G75" s="835">
        <v>8.5020000000000007</v>
      </c>
      <c r="H75" s="760">
        <v>87.08</v>
      </c>
    </row>
    <row r="76" spans="1:11" ht="15" customHeight="1">
      <c r="A76" s="792"/>
      <c r="B76" s="1551" t="s">
        <v>471</v>
      </c>
      <c r="C76" s="1551"/>
      <c r="D76" s="1551"/>
      <c r="E76" s="808">
        <v>11.593999999999999</v>
      </c>
      <c r="F76" s="762">
        <v>5.04</v>
      </c>
      <c r="G76" s="836">
        <v>3.802</v>
      </c>
      <c r="H76" s="764">
        <v>20.436</v>
      </c>
    </row>
    <row r="77" spans="1:11">
      <c r="A77" s="792"/>
      <c r="B77" s="1576" t="s">
        <v>645</v>
      </c>
      <c r="C77" s="1576"/>
      <c r="D77" s="1576"/>
      <c r="E77" s="808">
        <v>201.36</v>
      </c>
      <c r="F77" s="762">
        <v>35.859000000000002</v>
      </c>
      <c r="G77" s="836">
        <v>17.099</v>
      </c>
      <c r="H77" s="764">
        <v>254.31800000000001</v>
      </c>
    </row>
    <row r="78" spans="1:11" ht="15" customHeight="1">
      <c r="A78" s="792"/>
      <c r="B78" s="1551" t="s">
        <v>473</v>
      </c>
      <c r="C78" s="1551"/>
      <c r="D78" s="1551"/>
      <c r="E78" s="808">
        <v>242.65199999999999</v>
      </c>
      <c r="F78" s="762">
        <v>71.903999999999996</v>
      </c>
      <c r="G78" s="836">
        <v>3.177</v>
      </c>
      <c r="H78" s="764">
        <v>317.733</v>
      </c>
    </row>
    <row r="79" spans="1:11">
      <c r="A79" s="792"/>
      <c r="B79" s="1576" t="s">
        <v>646</v>
      </c>
      <c r="C79" s="1576"/>
      <c r="D79" s="1576"/>
      <c r="E79" s="808">
        <v>198.47499999999999</v>
      </c>
      <c r="F79" s="762">
        <v>28.463000000000001</v>
      </c>
      <c r="G79" s="836">
        <v>0</v>
      </c>
      <c r="H79" s="764">
        <v>226.93799999999999</v>
      </c>
    </row>
    <row r="80" spans="1:11">
      <c r="A80" s="792"/>
      <c r="B80" s="1576" t="s">
        <v>475</v>
      </c>
      <c r="C80" s="1576"/>
      <c r="D80" s="1576"/>
      <c r="E80" s="808">
        <v>159.66200000000001</v>
      </c>
      <c r="F80" s="762">
        <v>72.134</v>
      </c>
      <c r="G80" s="836">
        <v>13.773999999999999</v>
      </c>
      <c r="H80" s="764">
        <v>245.57</v>
      </c>
    </row>
    <row r="81" spans="1:15" ht="15" customHeight="1">
      <c r="A81" s="792"/>
      <c r="B81" s="1535" t="s">
        <v>476</v>
      </c>
      <c r="C81" s="1536"/>
      <c r="D81" s="1605"/>
      <c r="E81" s="808">
        <v>535.99599999999998</v>
      </c>
      <c r="F81" s="762">
        <v>36.603000000000002</v>
      </c>
      <c r="G81" s="836">
        <v>35.066000000000003</v>
      </c>
      <c r="H81" s="764">
        <v>607.66499999999996</v>
      </c>
    </row>
    <row r="82" spans="1:15" ht="15" customHeight="1" thickBot="1">
      <c r="A82" s="832"/>
      <c r="B82" s="1535" t="s">
        <v>477</v>
      </c>
      <c r="C82" s="1536"/>
      <c r="D82" s="1605"/>
      <c r="E82" s="812">
        <v>2.5000000000000001E-2</v>
      </c>
      <c r="F82" s="781">
        <v>23.141999999999999</v>
      </c>
      <c r="G82" s="833">
        <v>0.08</v>
      </c>
      <c r="H82" s="783">
        <v>23.247</v>
      </c>
    </row>
    <row r="83" spans="1:15" ht="27" customHeight="1" thickBot="1">
      <c r="A83" s="1546" t="s">
        <v>478</v>
      </c>
      <c r="B83" s="1547"/>
      <c r="C83" s="1547"/>
      <c r="D83" s="1548"/>
      <c r="E83" s="806">
        <v>-3151.9940000000001</v>
      </c>
      <c r="F83" s="754">
        <v>-335.84699999999998</v>
      </c>
      <c r="G83" s="778">
        <v>-237.96299999999999</v>
      </c>
      <c r="H83" s="756">
        <v>-3725.8040000000001</v>
      </c>
    </row>
    <row r="84" spans="1:15" ht="15" customHeight="1">
      <c r="A84" s="800"/>
      <c r="B84" s="1549" t="s">
        <v>479</v>
      </c>
      <c r="C84" s="1550"/>
      <c r="D84" s="1550"/>
      <c r="E84" s="807">
        <v>-5236.2510000000002</v>
      </c>
      <c r="F84" s="758">
        <v>-1251.684</v>
      </c>
      <c r="G84" s="844">
        <v>-322.11599999999999</v>
      </c>
      <c r="H84" s="760">
        <v>-6810.0510000000004</v>
      </c>
    </row>
    <row r="85" spans="1:15" ht="23.25" customHeight="1">
      <c r="A85" s="798"/>
      <c r="B85" s="875"/>
      <c r="C85" s="1551" t="s">
        <v>480</v>
      </c>
      <c r="D85" s="1535"/>
      <c r="E85" s="808">
        <v>-5226.9859999999999</v>
      </c>
      <c r="F85" s="762">
        <v>-1168.9549999999999</v>
      </c>
      <c r="G85" s="845">
        <v>-321.286</v>
      </c>
      <c r="H85" s="764">
        <v>-6717.2269999999999</v>
      </c>
    </row>
    <row r="86" spans="1:15" ht="26.25" customHeight="1">
      <c r="A86" s="798"/>
      <c r="B86" s="875"/>
      <c r="C86" s="1551" t="s">
        <v>481</v>
      </c>
      <c r="D86" s="1535"/>
      <c r="E86" s="808">
        <v>-9.2650000000000006</v>
      </c>
      <c r="F86" s="762">
        <v>-82.728999999999999</v>
      </c>
      <c r="G86" s="845">
        <v>-0.83</v>
      </c>
      <c r="H86" s="764">
        <v>-92.823999999999998</v>
      </c>
    </row>
    <row r="87" spans="1:15" ht="25.5" customHeight="1">
      <c r="A87" s="798"/>
      <c r="B87" s="1551" t="s">
        <v>482</v>
      </c>
      <c r="C87" s="1551"/>
      <c r="D87" s="1535"/>
      <c r="E87" s="808">
        <v>2084.2570000000001</v>
      </c>
      <c r="F87" s="762">
        <v>915.83699999999999</v>
      </c>
      <c r="G87" s="845">
        <v>119.889</v>
      </c>
      <c r="H87" s="764">
        <v>3119.9830000000002</v>
      </c>
    </row>
    <row r="88" spans="1:15" ht="28.5" customHeight="1">
      <c r="A88" s="798"/>
      <c r="B88" s="875"/>
      <c r="C88" s="1551" t="s">
        <v>483</v>
      </c>
      <c r="D88" s="1535"/>
      <c r="E88" s="808">
        <v>2067.5390000000002</v>
      </c>
      <c r="F88" s="762">
        <v>842.34900000000005</v>
      </c>
      <c r="G88" s="836">
        <v>118.943</v>
      </c>
      <c r="H88" s="764">
        <v>3028.8310000000001</v>
      </c>
    </row>
    <row r="89" spans="1:15" ht="25.5" customHeight="1">
      <c r="A89" s="798"/>
      <c r="B89" s="875"/>
      <c r="C89" s="1551" t="s">
        <v>484</v>
      </c>
      <c r="D89" s="1535"/>
      <c r="E89" s="808">
        <v>16.718</v>
      </c>
      <c r="F89" s="762">
        <v>73.488</v>
      </c>
      <c r="G89" s="836">
        <v>0.94599999999999995</v>
      </c>
      <c r="H89" s="764">
        <v>91.152000000000001</v>
      </c>
    </row>
    <row r="90" spans="1:15" s="619" customFormat="1" ht="31.5" customHeight="1" thickBot="1">
      <c r="A90" s="657"/>
      <c r="B90" s="1460" t="s">
        <v>485</v>
      </c>
      <c r="C90" s="1460"/>
      <c r="D90" s="1461"/>
      <c r="E90" s="883">
        <v>0</v>
      </c>
      <c r="F90" s="883">
        <v>0</v>
      </c>
      <c r="G90" s="884">
        <v>-35.735999999999997</v>
      </c>
      <c r="H90" s="885">
        <v>-35.735999999999997</v>
      </c>
      <c r="I90" s="621"/>
      <c r="J90" s="621"/>
      <c r="K90" s="621"/>
      <c r="L90" s="621"/>
      <c r="M90" s="621"/>
      <c r="N90" s="621"/>
      <c r="O90" s="621"/>
    </row>
    <row r="91" spans="1:15" ht="15" customHeight="1" thickBot="1">
      <c r="A91" s="1610" t="s">
        <v>486</v>
      </c>
      <c r="B91" s="1611"/>
      <c r="C91" s="1611"/>
      <c r="D91" s="1612"/>
      <c r="E91" s="806">
        <v>-193.90100000000001</v>
      </c>
      <c r="F91" s="754">
        <v>-22.248000000000001</v>
      </c>
      <c r="G91" s="778">
        <v>-15.704000000000001</v>
      </c>
      <c r="H91" s="756">
        <v>-231.85300000000001</v>
      </c>
    </row>
    <row r="92" spans="1:15" ht="30" customHeight="1">
      <c r="A92" s="803"/>
      <c r="B92" s="1552" t="s">
        <v>487</v>
      </c>
      <c r="C92" s="1552"/>
      <c r="D92" s="1553"/>
      <c r="E92" s="812">
        <v>-195.048</v>
      </c>
      <c r="F92" s="781">
        <v>-99.284000000000006</v>
      </c>
      <c r="G92" s="833">
        <v>-38.164999999999999</v>
      </c>
      <c r="H92" s="783">
        <v>-332.49700000000001</v>
      </c>
    </row>
    <row r="93" spans="1:15" ht="30" customHeight="1" thickBot="1">
      <c r="A93" s="804"/>
      <c r="B93" s="1554" t="s">
        <v>631</v>
      </c>
      <c r="C93" s="1555"/>
      <c r="D93" s="1555"/>
      <c r="E93" s="813">
        <v>1.147</v>
      </c>
      <c r="F93" s="784">
        <v>77.036000000000001</v>
      </c>
      <c r="G93" s="846">
        <v>22.460999999999999</v>
      </c>
      <c r="H93" s="786">
        <v>100.64400000000001</v>
      </c>
    </row>
    <row r="94" spans="1:15" ht="15" thickBot="1">
      <c r="A94" s="1544" t="s">
        <v>489</v>
      </c>
      <c r="B94" s="1545"/>
      <c r="C94" s="1545"/>
      <c r="D94" s="1545"/>
      <c r="E94" s="806">
        <v>-2338.59</v>
      </c>
      <c r="F94" s="754">
        <v>-892.14400000000001</v>
      </c>
      <c r="G94" s="778">
        <v>-258.99</v>
      </c>
      <c r="H94" s="756">
        <v>-3489.7240000000002</v>
      </c>
    </row>
    <row r="95" spans="1:15" ht="15" thickBot="1">
      <c r="A95" s="879" t="s">
        <v>490</v>
      </c>
      <c r="B95" s="880"/>
      <c r="C95" s="880"/>
      <c r="D95" s="881"/>
      <c r="E95" s="806">
        <v>-545.58399999999995</v>
      </c>
      <c r="F95" s="754">
        <v>-210.55</v>
      </c>
      <c r="G95" s="778">
        <v>-39.079000000000001</v>
      </c>
      <c r="H95" s="756">
        <v>-795.21299999999997</v>
      </c>
    </row>
    <row r="96" spans="1:15" ht="15" thickBot="1">
      <c r="A96" s="1544" t="s">
        <v>491</v>
      </c>
      <c r="B96" s="1545"/>
      <c r="C96" s="1545"/>
      <c r="D96" s="1545"/>
      <c r="E96" s="806">
        <v>-2775.2420000000002</v>
      </c>
      <c r="F96" s="754">
        <v>-1281.78</v>
      </c>
      <c r="G96" s="847">
        <v>-241.69499999999999</v>
      </c>
      <c r="H96" s="756">
        <v>-4298.7169999999996</v>
      </c>
    </row>
    <row r="97" spans="1:9">
      <c r="A97" s="803"/>
      <c r="B97" s="1531" t="s">
        <v>516</v>
      </c>
      <c r="C97" s="1532"/>
      <c r="D97" s="1532"/>
      <c r="E97" s="807">
        <v>-1630.011</v>
      </c>
      <c r="F97" s="758">
        <v>-836.44100000000003</v>
      </c>
      <c r="G97" s="835">
        <v>-195.786</v>
      </c>
      <c r="H97" s="760">
        <v>-2662.2379999999998</v>
      </c>
    </row>
    <row r="98" spans="1:9">
      <c r="A98" s="803"/>
      <c r="B98" s="1533" t="s">
        <v>632</v>
      </c>
      <c r="C98" s="1534"/>
      <c r="D98" s="1534"/>
      <c r="E98" s="808">
        <v>-679.024</v>
      </c>
      <c r="F98" s="762">
        <v>-147.42099999999999</v>
      </c>
      <c r="G98" s="836">
        <v>-28.280999999999999</v>
      </c>
      <c r="H98" s="764">
        <v>-854.726</v>
      </c>
    </row>
    <row r="99" spans="1:9" ht="15" customHeight="1">
      <c r="A99" s="803"/>
      <c r="B99" s="1535" t="s">
        <v>633</v>
      </c>
      <c r="C99" s="1536"/>
      <c r="D99" s="1536"/>
      <c r="E99" s="808">
        <v>-0.53200000000000003</v>
      </c>
      <c r="F99" s="762">
        <v>0</v>
      </c>
      <c r="G99" s="836">
        <v>-6.9000000000000006E-2</v>
      </c>
      <c r="H99" s="764">
        <v>-0.60099999999999998</v>
      </c>
    </row>
    <row r="100" spans="1:9" ht="15" customHeight="1">
      <c r="A100" s="803"/>
      <c r="B100" s="1535" t="s">
        <v>634</v>
      </c>
      <c r="C100" s="1536"/>
      <c r="D100" s="1536"/>
      <c r="E100" s="808">
        <v>-231.61099999999999</v>
      </c>
      <c r="F100" s="762">
        <v>-206.798</v>
      </c>
      <c r="G100" s="836">
        <v>-5.024</v>
      </c>
      <c r="H100" s="764">
        <v>-443.43299999999999</v>
      </c>
    </row>
    <row r="101" spans="1:9">
      <c r="A101" s="803"/>
      <c r="B101" s="1533" t="s">
        <v>576</v>
      </c>
      <c r="C101" s="1534"/>
      <c r="D101" s="1534"/>
      <c r="E101" s="808">
        <v>-84.147000000000006</v>
      </c>
      <c r="F101" s="762">
        <v>-2.2639999999999998</v>
      </c>
      <c r="G101" s="836">
        <v>0</v>
      </c>
      <c r="H101" s="764">
        <v>-86.411000000000001</v>
      </c>
    </row>
    <row r="102" spans="1:9">
      <c r="A102" s="803"/>
      <c r="B102" s="1533" t="s">
        <v>497</v>
      </c>
      <c r="C102" s="1534"/>
      <c r="D102" s="1534"/>
      <c r="E102" s="808">
        <v>-149.916</v>
      </c>
      <c r="F102" s="762">
        <v>-83.087999999999994</v>
      </c>
      <c r="G102" s="836">
        <v>-7.2919999999999998</v>
      </c>
      <c r="H102" s="764">
        <v>-240.29599999999999</v>
      </c>
    </row>
    <row r="103" spans="1:9" ht="15" thickBot="1">
      <c r="A103" s="805"/>
      <c r="B103" s="1538" t="s">
        <v>498</v>
      </c>
      <c r="C103" s="1539"/>
      <c r="D103" s="1539"/>
      <c r="E103" s="813">
        <v>-1E-3</v>
      </c>
      <c r="F103" s="784">
        <v>-5.7679999999999998</v>
      </c>
      <c r="G103" s="846">
        <v>-5.2430000000000003</v>
      </c>
      <c r="H103" s="786">
        <v>-11.012</v>
      </c>
    </row>
    <row r="104" spans="1:9" s="400" customFormat="1" ht="13.5" thickBot="1">
      <c r="A104" s="1529" t="s">
        <v>577</v>
      </c>
      <c r="B104" s="1327"/>
      <c r="C104" s="1327"/>
      <c r="D104" s="1530"/>
      <c r="E104" s="438">
        <v>4294.6180000000004</v>
      </c>
      <c r="F104" s="438">
        <v>471.08</v>
      </c>
      <c r="G104" s="451">
        <v>-140.29</v>
      </c>
      <c r="H104" s="440">
        <v>4625.4080000000004</v>
      </c>
      <c r="I104" s="399"/>
    </row>
    <row r="105" spans="1:9" s="371" customFormat="1" ht="13.5" thickBot="1">
      <c r="A105" s="1520" t="s">
        <v>518</v>
      </c>
      <c r="B105" s="1521"/>
      <c r="C105" s="1521"/>
      <c r="D105" s="1522"/>
      <c r="E105" s="445">
        <v>0</v>
      </c>
      <c r="F105" s="445">
        <v>-24.457000000000001</v>
      </c>
      <c r="G105" s="848">
        <v>0</v>
      </c>
      <c r="H105" s="440">
        <v>-24.457000000000001</v>
      </c>
      <c r="I105" s="370"/>
    </row>
    <row r="106" spans="1:9" s="371" customFormat="1" ht="13.5" thickBot="1">
      <c r="A106" s="1523" t="s">
        <v>578</v>
      </c>
      <c r="B106" s="1524"/>
      <c r="C106" s="1524"/>
      <c r="D106" s="1525"/>
      <c r="E106" s="424">
        <v>4294.6180000000004</v>
      </c>
      <c r="F106" s="424">
        <v>446.62299999999999</v>
      </c>
      <c r="G106" s="849">
        <v>-140.29</v>
      </c>
      <c r="H106" s="426">
        <v>4600.951</v>
      </c>
      <c r="I106" s="370"/>
    </row>
    <row r="107" spans="1:9">
      <c r="A107" s="749"/>
      <c r="B107" s="749"/>
      <c r="C107" s="749"/>
      <c r="D107" s="749"/>
      <c r="E107" s="749"/>
      <c r="F107" s="749"/>
      <c r="G107" s="749"/>
      <c r="H107" s="749"/>
    </row>
    <row r="108" spans="1:9">
      <c r="A108" s="749"/>
      <c r="B108" s="749"/>
      <c r="C108" s="749"/>
      <c r="D108" s="749"/>
      <c r="E108" s="874"/>
      <c r="F108" s="874"/>
      <c r="G108" s="874"/>
      <c r="H108" s="874"/>
    </row>
    <row r="109" spans="1:9">
      <c r="E109" s="757"/>
      <c r="F109" s="757"/>
      <c r="G109" s="757"/>
      <c r="H109" s="757"/>
    </row>
    <row r="110" spans="1:9">
      <c r="E110" s="757"/>
      <c r="F110" s="757"/>
      <c r="G110" s="757"/>
      <c r="H110" s="757"/>
    </row>
  </sheetData>
  <mergeCells count="101">
    <mergeCell ref="B102:D102"/>
    <mergeCell ref="B103:D103"/>
    <mergeCell ref="A104:D104"/>
    <mergeCell ref="A105:D105"/>
    <mergeCell ref="A106:D106"/>
    <mergeCell ref="A96:D96"/>
    <mergeCell ref="B97:D97"/>
    <mergeCell ref="B98:D98"/>
    <mergeCell ref="B99:D99"/>
    <mergeCell ref="B100:D100"/>
    <mergeCell ref="B101:D101"/>
    <mergeCell ref="C89:D89"/>
    <mergeCell ref="A91:D91"/>
    <mergeCell ref="B92:D92"/>
    <mergeCell ref="B93:D93"/>
    <mergeCell ref="A94:D94"/>
    <mergeCell ref="A83:D83"/>
    <mergeCell ref="B84:D84"/>
    <mergeCell ref="C85:D85"/>
    <mergeCell ref="C86:D86"/>
    <mergeCell ref="B87:D87"/>
    <mergeCell ref="C88:D88"/>
    <mergeCell ref="B77:D77"/>
    <mergeCell ref="B78:D78"/>
    <mergeCell ref="B79:D79"/>
    <mergeCell ref="B80:D80"/>
    <mergeCell ref="B81:D81"/>
    <mergeCell ref="B82:D82"/>
    <mergeCell ref="B71:D71"/>
    <mergeCell ref="B72:D72"/>
    <mergeCell ref="B73:D73"/>
    <mergeCell ref="A74:D74"/>
    <mergeCell ref="B75:D75"/>
    <mergeCell ref="B76:D76"/>
    <mergeCell ref="B65:D65"/>
    <mergeCell ref="B66:D66"/>
    <mergeCell ref="A67:D67"/>
    <mergeCell ref="B68:D68"/>
    <mergeCell ref="C69:D69"/>
    <mergeCell ref="A70:D70"/>
    <mergeCell ref="B59:D59"/>
    <mergeCell ref="C60:D60"/>
    <mergeCell ref="C61:D61"/>
    <mergeCell ref="B62:D62"/>
    <mergeCell ref="C63:D63"/>
    <mergeCell ref="C64:D64"/>
    <mergeCell ref="C52:D52"/>
    <mergeCell ref="C53:D53"/>
    <mergeCell ref="A54:D54"/>
    <mergeCell ref="B56:D56"/>
    <mergeCell ref="B57:D57"/>
    <mergeCell ref="A58:D58"/>
    <mergeCell ref="C46:D46"/>
    <mergeCell ref="C47:D47"/>
    <mergeCell ref="B48:D48"/>
    <mergeCell ref="C49:D49"/>
    <mergeCell ref="C50:D50"/>
    <mergeCell ref="C51:D51"/>
    <mergeCell ref="C42:D42"/>
    <mergeCell ref="C43:D43"/>
    <mergeCell ref="C44:D44"/>
    <mergeCell ref="B45:D45"/>
    <mergeCell ref="B34:D34"/>
    <mergeCell ref="C35:D35"/>
    <mergeCell ref="C36:D36"/>
    <mergeCell ref="B37:D37"/>
    <mergeCell ref="B38:D38"/>
    <mergeCell ref="C39:D39"/>
    <mergeCell ref="C33:D33"/>
    <mergeCell ref="C22:D22"/>
    <mergeCell ref="C23:D23"/>
    <mergeCell ref="B24:D24"/>
    <mergeCell ref="C25:D25"/>
    <mergeCell ref="C26:D26"/>
    <mergeCell ref="C27:D27"/>
    <mergeCell ref="C40:D40"/>
    <mergeCell ref="C41:D41"/>
    <mergeCell ref="G3:H3"/>
    <mergeCell ref="A4:D5"/>
    <mergeCell ref="E4:H4"/>
    <mergeCell ref="A6:D6"/>
    <mergeCell ref="B7:D7"/>
    <mergeCell ref="C8:D8"/>
    <mergeCell ref="B90:D90"/>
    <mergeCell ref="C16:D16"/>
    <mergeCell ref="C17:D17"/>
    <mergeCell ref="C18:D18"/>
    <mergeCell ref="C19:D19"/>
    <mergeCell ref="C20:D20"/>
    <mergeCell ref="B21:D21"/>
    <mergeCell ref="C9:D9"/>
    <mergeCell ref="B10:D10"/>
    <mergeCell ref="C11:D11"/>
    <mergeCell ref="C12:D12"/>
    <mergeCell ref="B14:D14"/>
    <mergeCell ref="B15:D15"/>
    <mergeCell ref="C28:D28"/>
    <mergeCell ref="B29:D29"/>
    <mergeCell ref="A30:D30"/>
    <mergeCell ref="B31:D31"/>
    <mergeCell ref="C32:D32"/>
  </mergeCells>
  <pageMargins left="0.25" right="0.25" top="0.75" bottom="0.75" header="0.3" footer="0.3"/>
  <pageSetup paperSize="9" scale="78" fitToHeight="0"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09"/>
  <sheetViews>
    <sheetView zoomScaleNormal="100" workbookViewId="0">
      <selection activeCell="B66" sqref="B66:D66"/>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16384" width="9.140625" style="748"/>
  </cols>
  <sheetData>
    <row r="2" spans="1:8">
      <c r="A2" s="749"/>
      <c r="B2" s="749"/>
      <c r="C2" s="749"/>
      <c r="D2" s="789" t="s">
        <v>394</v>
      </c>
      <c r="E2" s="749"/>
    </row>
    <row r="3" spans="1:8" ht="15" thickBot="1">
      <c r="A3" s="316"/>
      <c r="B3" s="316"/>
      <c r="C3" s="316"/>
      <c r="D3" s="316"/>
      <c r="E3" s="315"/>
      <c r="G3" s="1336" t="s">
        <v>395</v>
      </c>
      <c r="H3" s="1336"/>
    </row>
    <row r="4" spans="1:8" ht="15" customHeight="1" thickBot="1">
      <c r="A4" s="1593" t="s">
        <v>394</v>
      </c>
      <c r="B4" s="1594"/>
      <c r="C4" s="1594"/>
      <c r="D4" s="1594"/>
      <c r="E4" s="1597" t="s">
        <v>669</v>
      </c>
      <c r="F4" s="1490"/>
      <c r="G4" s="1490"/>
      <c r="H4" s="1491"/>
    </row>
    <row r="5" spans="1:8" ht="33.75" customHeight="1" thickBot="1">
      <c r="A5" s="1595"/>
      <c r="B5" s="1596"/>
      <c r="C5" s="1596"/>
      <c r="D5" s="1596"/>
      <c r="E5" s="676" t="s">
        <v>579</v>
      </c>
      <c r="F5" s="676" t="s">
        <v>580</v>
      </c>
      <c r="G5" s="675" t="s">
        <v>581</v>
      </c>
      <c r="H5" s="676" t="s">
        <v>399</v>
      </c>
    </row>
    <row r="6" spans="1:8" ht="15" thickBot="1">
      <c r="A6" s="1598" t="s">
        <v>400</v>
      </c>
      <c r="B6" s="1599"/>
      <c r="C6" s="1599"/>
      <c r="D6" s="1600"/>
      <c r="E6" s="806">
        <v>15070.83</v>
      </c>
      <c r="F6" s="754">
        <v>4108.4830000000002</v>
      </c>
      <c r="G6" s="778">
        <v>760.98881477999998</v>
      </c>
      <c r="H6" s="756">
        <v>19940.301814779999</v>
      </c>
    </row>
    <row r="7" spans="1:8">
      <c r="A7" s="792"/>
      <c r="B7" s="1579" t="s">
        <v>582</v>
      </c>
      <c r="C7" s="1601"/>
      <c r="D7" s="1601"/>
      <c r="E7" s="807">
        <v>5269.8280000000004</v>
      </c>
      <c r="F7" s="758">
        <v>1928.941</v>
      </c>
      <c r="G7" s="835">
        <v>283.48975274999998</v>
      </c>
      <c r="H7" s="760">
        <v>7482.25875275</v>
      </c>
    </row>
    <row r="8" spans="1:8">
      <c r="A8" s="792"/>
      <c r="B8" s="893"/>
      <c r="C8" s="1576" t="s">
        <v>583</v>
      </c>
      <c r="D8" s="1533"/>
      <c r="E8" s="808">
        <v>5211.4769999999999</v>
      </c>
      <c r="F8" s="762">
        <v>1909.0119999999999</v>
      </c>
      <c r="G8" s="836">
        <v>283.48975274999998</v>
      </c>
      <c r="H8" s="764">
        <v>7403.9787527500002</v>
      </c>
    </row>
    <row r="9" spans="1:8">
      <c r="A9" s="792"/>
      <c r="B9" s="893"/>
      <c r="C9" s="1576" t="s">
        <v>584</v>
      </c>
      <c r="D9" s="1533"/>
      <c r="E9" s="808">
        <v>58.350999999999999</v>
      </c>
      <c r="F9" s="762">
        <v>19.928999999999998</v>
      </c>
      <c r="G9" s="836">
        <v>0</v>
      </c>
      <c r="H9" s="764">
        <v>78.28</v>
      </c>
    </row>
    <row r="10" spans="1:8">
      <c r="A10" s="792"/>
      <c r="B10" s="1576" t="s">
        <v>585</v>
      </c>
      <c r="C10" s="1576"/>
      <c r="D10" s="1533"/>
      <c r="E10" s="808">
        <v>777.40200000000004</v>
      </c>
      <c r="F10" s="762">
        <v>191.24</v>
      </c>
      <c r="G10" s="836">
        <v>53.555</v>
      </c>
      <c r="H10" s="764">
        <v>1022.197</v>
      </c>
    </row>
    <row r="11" spans="1:8">
      <c r="A11" s="792"/>
      <c r="B11" s="893"/>
      <c r="C11" s="1533" t="s">
        <v>586</v>
      </c>
      <c r="D11" s="1534"/>
      <c r="E11" s="808">
        <v>738.13099999999997</v>
      </c>
      <c r="F11" s="762">
        <v>185.27500000000001</v>
      </c>
      <c r="G11" s="836">
        <v>53.555</v>
      </c>
      <c r="H11" s="764">
        <v>976.96100000000001</v>
      </c>
    </row>
    <row r="12" spans="1:8">
      <c r="A12" s="792"/>
      <c r="B12" s="893"/>
      <c r="C12" s="1533" t="s">
        <v>587</v>
      </c>
      <c r="D12" s="1534"/>
      <c r="E12" s="808">
        <v>31.064</v>
      </c>
      <c r="F12" s="762">
        <v>5.9649999999999999</v>
      </c>
      <c r="G12" s="836">
        <v>0</v>
      </c>
      <c r="H12" s="764">
        <v>37.029000000000003</v>
      </c>
    </row>
    <row r="13" spans="1:8">
      <c r="A13" s="792"/>
      <c r="B13" s="893"/>
      <c r="C13" s="886" t="s">
        <v>659</v>
      </c>
      <c r="D13" s="887"/>
      <c r="E13" s="808">
        <v>8.2070000000000007</v>
      </c>
      <c r="F13" s="762">
        <v>0</v>
      </c>
      <c r="G13" s="836">
        <v>0</v>
      </c>
      <c r="H13" s="764">
        <v>8.2070000000000007</v>
      </c>
    </row>
    <row r="14" spans="1:8" ht="30" customHeight="1">
      <c r="A14" s="793"/>
      <c r="B14" s="1551" t="s">
        <v>588</v>
      </c>
      <c r="C14" s="1551"/>
      <c r="D14" s="1535"/>
      <c r="E14" s="808">
        <v>11.936999999999999</v>
      </c>
      <c r="F14" s="762">
        <v>0.69099999999999995</v>
      </c>
      <c r="G14" s="836">
        <v>1.286</v>
      </c>
      <c r="H14" s="764">
        <v>13.914</v>
      </c>
    </row>
    <row r="15" spans="1:8">
      <c r="A15" s="792"/>
      <c r="B15" s="1576" t="s">
        <v>589</v>
      </c>
      <c r="C15" s="1576"/>
      <c r="D15" s="1533"/>
      <c r="E15" s="808">
        <v>970.149</v>
      </c>
      <c r="F15" s="762">
        <v>342.19400000000002</v>
      </c>
      <c r="G15" s="836">
        <v>45.807000000000002</v>
      </c>
      <c r="H15" s="764">
        <v>1358.15</v>
      </c>
    </row>
    <row r="16" spans="1:8">
      <c r="A16" s="792"/>
      <c r="B16" s="893"/>
      <c r="C16" s="1533" t="s">
        <v>590</v>
      </c>
      <c r="D16" s="1534"/>
      <c r="E16" s="808">
        <v>713.88099999999997</v>
      </c>
      <c r="F16" s="762">
        <v>174.85599999999999</v>
      </c>
      <c r="G16" s="836">
        <v>43.817</v>
      </c>
      <c r="H16" s="764">
        <v>932.55399999999997</v>
      </c>
    </row>
    <row r="17" spans="1:8">
      <c r="A17" s="792"/>
      <c r="B17" s="893"/>
      <c r="C17" s="1533" t="s">
        <v>591</v>
      </c>
      <c r="D17" s="1534"/>
      <c r="E17" s="808">
        <v>251.33199999999999</v>
      </c>
      <c r="F17" s="762">
        <v>148.94800000000001</v>
      </c>
      <c r="G17" s="836">
        <v>1.6559999999999999</v>
      </c>
      <c r="H17" s="764">
        <v>401.93599999999998</v>
      </c>
    </row>
    <row r="18" spans="1:8">
      <c r="A18" s="792"/>
      <c r="B18" s="893"/>
      <c r="C18" s="1533" t="s">
        <v>592</v>
      </c>
      <c r="D18" s="1534"/>
      <c r="E18" s="808">
        <v>3.359</v>
      </c>
      <c r="F18" s="762">
        <v>0</v>
      </c>
      <c r="G18" s="836">
        <v>0</v>
      </c>
      <c r="H18" s="764">
        <v>3.359</v>
      </c>
    </row>
    <row r="19" spans="1:8">
      <c r="A19" s="792"/>
      <c r="B19" s="893"/>
      <c r="C19" s="1533" t="s">
        <v>593</v>
      </c>
      <c r="D19" s="1534"/>
      <c r="E19" s="808">
        <v>0.54700000000000004</v>
      </c>
      <c r="F19" s="762">
        <v>0.90900000000000003</v>
      </c>
      <c r="G19" s="836">
        <v>0</v>
      </c>
      <c r="H19" s="764">
        <v>1.456</v>
      </c>
    </row>
    <row r="20" spans="1:8" ht="14.25" customHeight="1">
      <c r="A20" s="792"/>
      <c r="B20" s="765"/>
      <c r="C20" s="1560" t="s">
        <v>595</v>
      </c>
      <c r="D20" s="1561"/>
      <c r="E20" s="808">
        <v>1.03</v>
      </c>
      <c r="F20" s="762">
        <v>17.481000000000002</v>
      </c>
      <c r="G20" s="836">
        <v>0.33400000000000002</v>
      </c>
      <c r="H20" s="764">
        <v>18.844999999999999</v>
      </c>
    </row>
    <row r="21" spans="1:8">
      <c r="A21" s="792"/>
      <c r="B21" s="1533" t="s">
        <v>596</v>
      </c>
      <c r="C21" s="1534"/>
      <c r="D21" s="1534"/>
      <c r="E21" s="808">
        <v>7329.0469999999996</v>
      </c>
      <c r="F21" s="762">
        <v>1559.4680000000001</v>
      </c>
      <c r="G21" s="836">
        <v>334.09906203000003</v>
      </c>
      <c r="H21" s="764">
        <v>9222.6140620300012</v>
      </c>
    </row>
    <row r="22" spans="1:8" ht="15" customHeight="1">
      <c r="A22" s="792"/>
      <c r="B22" s="893"/>
      <c r="C22" s="1590" t="s">
        <v>597</v>
      </c>
      <c r="D22" s="1591"/>
      <c r="E22" s="808">
        <v>17.55</v>
      </c>
      <c r="F22" s="762">
        <v>130.67099999999999</v>
      </c>
      <c r="G22" s="836">
        <v>3.3109999999999999</v>
      </c>
      <c r="H22" s="764">
        <v>151.53200000000001</v>
      </c>
    </row>
    <row r="23" spans="1:8">
      <c r="A23" s="792"/>
      <c r="B23" s="893"/>
      <c r="C23" s="1533" t="s">
        <v>598</v>
      </c>
      <c r="D23" s="1534"/>
      <c r="E23" s="808">
        <v>7311.4970000000003</v>
      </c>
      <c r="F23" s="762">
        <v>1428.797</v>
      </c>
      <c r="G23" s="836">
        <v>330.78806203000005</v>
      </c>
      <c r="H23" s="764">
        <v>9071.0820620300001</v>
      </c>
    </row>
    <row r="24" spans="1:8">
      <c r="A24" s="792"/>
      <c r="B24" s="1533" t="s">
        <v>599</v>
      </c>
      <c r="C24" s="1534"/>
      <c r="D24" s="1534"/>
      <c r="E24" s="809">
        <v>120.41800000000001</v>
      </c>
      <c r="F24" s="766">
        <v>12.461</v>
      </c>
      <c r="G24" s="837">
        <v>1.8480000000000001</v>
      </c>
      <c r="H24" s="764">
        <v>134.727</v>
      </c>
    </row>
    <row r="25" spans="1:8" ht="15" customHeight="1">
      <c r="A25" s="792"/>
      <c r="B25" s="893"/>
      <c r="C25" s="1592" t="s">
        <v>600</v>
      </c>
      <c r="D25" s="1590"/>
      <c r="E25" s="808">
        <v>5.58</v>
      </c>
      <c r="F25" s="762">
        <v>7.8360000000000003</v>
      </c>
      <c r="G25" s="836">
        <v>0.82099999999999995</v>
      </c>
      <c r="H25" s="764">
        <v>14.237</v>
      </c>
    </row>
    <row r="26" spans="1:8" ht="15" customHeight="1">
      <c r="A26" s="792"/>
      <c r="B26" s="893"/>
      <c r="C26" s="1592" t="s">
        <v>663</v>
      </c>
      <c r="D26" s="1590"/>
      <c r="E26" s="808">
        <v>0</v>
      </c>
      <c r="F26" s="762">
        <v>1.839</v>
      </c>
      <c r="G26" s="836">
        <v>0</v>
      </c>
      <c r="H26" s="764">
        <v>1.839</v>
      </c>
    </row>
    <row r="27" spans="1:8" ht="15" customHeight="1">
      <c r="A27" s="792"/>
      <c r="B27" s="893"/>
      <c r="C27" s="1551" t="s">
        <v>601</v>
      </c>
      <c r="D27" s="1535"/>
      <c r="E27" s="808">
        <v>114.08499999999999</v>
      </c>
      <c r="F27" s="762">
        <v>2.5089999999999999</v>
      </c>
      <c r="G27" s="836">
        <v>0.996</v>
      </c>
      <c r="H27" s="764">
        <v>117.59</v>
      </c>
    </row>
    <row r="28" spans="1:8" ht="15" customHeight="1">
      <c r="A28" s="802"/>
      <c r="B28" s="890"/>
      <c r="C28" s="1551" t="s">
        <v>535</v>
      </c>
      <c r="D28" s="1535"/>
      <c r="E28" s="810">
        <v>0.753</v>
      </c>
      <c r="F28" s="768">
        <v>0.27700000000000002</v>
      </c>
      <c r="G28" s="838">
        <v>3.1E-2</v>
      </c>
      <c r="H28" s="770">
        <v>1.0609999999999999</v>
      </c>
    </row>
    <row r="29" spans="1:8" ht="25.5" customHeight="1" thickBot="1">
      <c r="A29" s="794"/>
      <c r="B29" s="1583" t="s">
        <v>602</v>
      </c>
      <c r="C29" s="1584"/>
      <c r="D29" s="1584"/>
      <c r="E29" s="810">
        <v>592.04899999999998</v>
      </c>
      <c r="F29" s="768">
        <v>73.488</v>
      </c>
      <c r="G29" s="838">
        <v>40.904000000000003</v>
      </c>
      <c r="H29" s="770">
        <v>706.44100000000003</v>
      </c>
    </row>
    <row r="30" spans="1:8" ht="15" thickBot="1">
      <c r="A30" s="1585" t="s">
        <v>508</v>
      </c>
      <c r="B30" s="1586"/>
      <c r="C30" s="1586"/>
      <c r="D30" s="1587"/>
      <c r="E30" s="806">
        <v>-2903.7440000000001</v>
      </c>
      <c r="F30" s="754">
        <v>-1178.7260000000001</v>
      </c>
      <c r="G30" s="778">
        <v>-226.002059</v>
      </c>
      <c r="H30" s="756">
        <v>-4308.4720590000006</v>
      </c>
    </row>
    <row r="31" spans="1:8">
      <c r="A31" s="795"/>
      <c r="B31" s="1578" t="s">
        <v>603</v>
      </c>
      <c r="C31" s="1578"/>
      <c r="D31" s="1579"/>
      <c r="E31" s="807">
        <v>-332.05200000000002</v>
      </c>
      <c r="F31" s="758">
        <v>-157.69</v>
      </c>
      <c r="G31" s="835">
        <v>-37.073</v>
      </c>
      <c r="H31" s="760">
        <v>-526.81500000000005</v>
      </c>
    </row>
    <row r="32" spans="1:8">
      <c r="A32" s="792"/>
      <c r="B32" s="893"/>
      <c r="C32" s="1576" t="s">
        <v>604</v>
      </c>
      <c r="D32" s="1533"/>
      <c r="E32" s="808">
        <v>-324.94</v>
      </c>
      <c r="F32" s="762">
        <v>-137.53299999999999</v>
      </c>
      <c r="G32" s="836">
        <v>-34.281999999999996</v>
      </c>
      <c r="H32" s="764">
        <v>-496.755</v>
      </c>
    </row>
    <row r="33" spans="1:8">
      <c r="A33" s="792"/>
      <c r="B33" s="893"/>
      <c r="C33" s="1576" t="s">
        <v>605</v>
      </c>
      <c r="D33" s="1533"/>
      <c r="E33" s="808">
        <v>-7.1120000000000001</v>
      </c>
      <c r="F33" s="762">
        <v>-20.157</v>
      </c>
      <c r="G33" s="836">
        <v>-2.7909999999999999</v>
      </c>
      <c r="H33" s="764">
        <v>-30.06</v>
      </c>
    </row>
    <row r="34" spans="1:8">
      <c r="A34" s="792"/>
      <c r="B34" s="1576" t="s">
        <v>606</v>
      </c>
      <c r="C34" s="1576"/>
      <c r="D34" s="1533"/>
      <c r="E34" s="808">
        <v>-15.031000000000001</v>
      </c>
      <c r="F34" s="762">
        <v>-7.7309999999999999</v>
      </c>
      <c r="G34" s="836">
        <v>-0.33200000000000002</v>
      </c>
      <c r="H34" s="822">
        <v>-23.094000000000001</v>
      </c>
    </row>
    <row r="35" spans="1:8">
      <c r="A35" s="792"/>
      <c r="B35" s="893"/>
      <c r="C35" s="1533" t="s">
        <v>648</v>
      </c>
      <c r="D35" s="1534"/>
      <c r="E35" s="808">
        <v>-15.015000000000001</v>
      </c>
      <c r="F35" s="762">
        <v>-7.7290000000000001</v>
      </c>
      <c r="G35" s="836">
        <v>-0.33200000000000002</v>
      </c>
      <c r="H35" s="822">
        <v>-23.076000000000001</v>
      </c>
    </row>
    <row r="36" spans="1:8">
      <c r="A36" s="792"/>
      <c r="B36" s="893"/>
      <c r="C36" s="1533" t="s">
        <v>649</v>
      </c>
      <c r="D36" s="1534"/>
      <c r="E36" s="809">
        <v>-1.6E-2</v>
      </c>
      <c r="F36" s="766">
        <v>-2E-3</v>
      </c>
      <c r="G36" s="837">
        <v>0</v>
      </c>
      <c r="H36" s="822">
        <v>-1.7999999999999999E-2</v>
      </c>
    </row>
    <row r="37" spans="1:8" ht="30" customHeight="1">
      <c r="A37" s="793"/>
      <c r="B37" s="1551" t="s">
        <v>652</v>
      </c>
      <c r="C37" s="1551"/>
      <c r="D37" s="1535"/>
      <c r="E37" s="809">
        <v>-41.484000000000002</v>
      </c>
      <c r="F37" s="766">
        <v>-2.262</v>
      </c>
      <c r="G37" s="837">
        <v>-1.966</v>
      </c>
      <c r="H37" s="822">
        <v>-45.712000000000003</v>
      </c>
    </row>
    <row r="38" spans="1:8">
      <c r="A38" s="792"/>
      <c r="B38" s="1576" t="s">
        <v>609</v>
      </c>
      <c r="C38" s="1576"/>
      <c r="D38" s="1533"/>
      <c r="E38" s="809">
        <v>-479.30200000000002</v>
      </c>
      <c r="F38" s="766">
        <v>-209.32499999999999</v>
      </c>
      <c r="G38" s="837">
        <v>-80.345059000000006</v>
      </c>
      <c r="H38" s="822">
        <v>-768.97205900000006</v>
      </c>
    </row>
    <row r="39" spans="1:8">
      <c r="A39" s="792"/>
      <c r="B39" s="893"/>
      <c r="C39" s="1533" t="s">
        <v>610</v>
      </c>
      <c r="D39" s="1534"/>
      <c r="E39" s="809">
        <v>0</v>
      </c>
      <c r="F39" s="766">
        <v>-7.5999999999999998E-2</v>
      </c>
      <c r="G39" s="837">
        <v>-0.03</v>
      </c>
      <c r="H39" s="822">
        <v>-0.106</v>
      </c>
    </row>
    <row r="40" spans="1:8">
      <c r="A40" s="792"/>
      <c r="B40" s="893"/>
      <c r="C40" s="1533" t="s">
        <v>611</v>
      </c>
      <c r="D40" s="1534"/>
      <c r="E40" s="820">
        <v>-330.33</v>
      </c>
      <c r="F40" s="821">
        <v>-56.723999999999997</v>
      </c>
      <c r="G40" s="839">
        <v>-5.5430000000000001</v>
      </c>
      <c r="H40" s="822">
        <v>-392.59699999999998</v>
      </c>
    </row>
    <row r="41" spans="1:8">
      <c r="A41" s="792"/>
      <c r="B41" s="893"/>
      <c r="C41" s="1533" t="s">
        <v>612</v>
      </c>
      <c r="D41" s="1534"/>
      <c r="E41" s="809">
        <v>-0.11799999999999999</v>
      </c>
      <c r="F41" s="766">
        <v>-0.249</v>
      </c>
      <c r="G41" s="837">
        <v>0</v>
      </c>
      <c r="H41" s="822">
        <v>-0.36699999999999999</v>
      </c>
    </row>
    <row r="42" spans="1:8">
      <c r="A42" s="792"/>
      <c r="B42" s="893"/>
      <c r="C42" s="1533" t="s">
        <v>613</v>
      </c>
      <c r="D42" s="1534"/>
      <c r="E42" s="809">
        <v>-69.694999999999993</v>
      </c>
      <c r="F42" s="766">
        <v>-40.043999999999997</v>
      </c>
      <c r="G42" s="837">
        <v>-8.6240000000000006</v>
      </c>
      <c r="H42" s="822">
        <v>-118.363</v>
      </c>
    </row>
    <row r="43" spans="1:8">
      <c r="A43" s="792"/>
      <c r="B43" s="893"/>
      <c r="C43" s="1533" t="s">
        <v>614</v>
      </c>
      <c r="D43" s="1534"/>
      <c r="E43" s="809">
        <v>-72.584999999999994</v>
      </c>
      <c r="F43" s="766">
        <v>-37.216999999999999</v>
      </c>
      <c r="G43" s="837">
        <v>-25.668059</v>
      </c>
      <c r="H43" s="822">
        <v>-135.47005900000002</v>
      </c>
    </row>
    <row r="44" spans="1:8" ht="14.25" customHeight="1">
      <c r="A44" s="792"/>
      <c r="B44" s="893"/>
      <c r="C44" s="1533" t="s">
        <v>615</v>
      </c>
      <c r="D44" s="1534"/>
      <c r="E44" s="809">
        <v>-6.5739999999999998</v>
      </c>
      <c r="F44" s="766">
        <v>-75.015000000000001</v>
      </c>
      <c r="G44" s="837">
        <v>-40.479999999999997</v>
      </c>
      <c r="H44" s="822">
        <v>-122.069</v>
      </c>
    </row>
    <row r="45" spans="1:8">
      <c r="A45" s="792"/>
      <c r="B45" s="1576" t="s">
        <v>442</v>
      </c>
      <c r="C45" s="1576"/>
      <c r="D45" s="1533"/>
      <c r="E45" s="809">
        <v>-1654.24</v>
      </c>
      <c r="F45" s="766">
        <v>-533.46799999999996</v>
      </c>
      <c r="G45" s="837">
        <v>-86.9</v>
      </c>
      <c r="H45" s="822">
        <v>-2274.6080000000002</v>
      </c>
    </row>
    <row r="46" spans="1:8">
      <c r="A46" s="792"/>
      <c r="B46" s="893"/>
      <c r="C46" s="1580" t="s">
        <v>616</v>
      </c>
      <c r="D46" s="1581"/>
      <c r="E46" s="809">
        <v>-0.53300000000000003</v>
      </c>
      <c r="F46" s="766">
        <v>-0.312</v>
      </c>
      <c r="G46" s="837">
        <v>-1.4E-2</v>
      </c>
      <c r="H46" s="822">
        <v>-0.85899999999999999</v>
      </c>
    </row>
    <row r="47" spans="1:8">
      <c r="A47" s="792"/>
      <c r="B47" s="893"/>
      <c r="C47" s="1533" t="s">
        <v>617</v>
      </c>
      <c r="D47" s="1534"/>
      <c r="E47" s="809">
        <v>-1653.7070000000001</v>
      </c>
      <c r="F47" s="766">
        <v>-533.15599999999995</v>
      </c>
      <c r="G47" s="837">
        <v>-86.885999999999996</v>
      </c>
      <c r="H47" s="822">
        <v>-2273.7489999999998</v>
      </c>
    </row>
    <row r="48" spans="1:8">
      <c r="A48" s="792"/>
      <c r="B48" s="1576" t="s">
        <v>618</v>
      </c>
      <c r="C48" s="1576"/>
      <c r="D48" s="1533"/>
      <c r="E48" s="809">
        <v>-381.63499999999999</v>
      </c>
      <c r="F48" s="766">
        <v>-268.25</v>
      </c>
      <c r="G48" s="837">
        <v>-19.385999999999999</v>
      </c>
      <c r="H48" s="822">
        <v>-669.27099999999996</v>
      </c>
    </row>
    <row r="49" spans="1:9" ht="14.25" customHeight="1">
      <c r="A49" s="792"/>
      <c r="B49" s="893"/>
      <c r="C49" s="1573" t="s">
        <v>619</v>
      </c>
      <c r="D49" s="1582"/>
      <c r="E49" s="809">
        <v>-4.4999999999999998E-2</v>
      </c>
      <c r="F49" s="766">
        <v>-41.104999999999997</v>
      </c>
      <c r="G49" s="837">
        <v>-17.367999999999999</v>
      </c>
      <c r="H49" s="822">
        <v>-58.518000000000001</v>
      </c>
    </row>
    <row r="50" spans="1:9">
      <c r="A50" s="792"/>
      <c r="B50" s="893"/>
      <c r="C50" s="1573" t="s">
        <v>650</v>
      </c>
      <c r="D50" s="1582"/>
      <c r="E50" s="809">
        <v>-0.19500000000000001</v>
      </c>
      <c r="F50" s="766">
        <v>-1.0999999999999999E-2</v>
      </c>
      <c r="G50" s="837">
        <v>-4.0000000000000001E-3</v>
      </c>
      <c r="H50" s="822">
        <v>-0.21</v>
      </c>
    </row>
    <row r="51" spans="1:9" ht="25.5" customHeight="1">
      <c r="A51" s="792"/>
      <c r="B51" s="893"/>
      <c r="C51" s="1535" t="s">
        <v>651</v>
      </c>
      <c r="D51" s="1609"/>
      <c r="E51" s="809">
        <v>-0.30499999999999999</v>
      </c>
      <c r="F51" s="766">
        <v>0</v>
      </c>
      <c r="G51" s="837">
        <v>0</v>
      </c>
      <c r="H51" s="822">
        <v>-0.30499999999999999</v>
      </c>
    </row>
    <row r="52" spans="1:9" ht="14.25" customHeight="1">
      <c r="A52" s="792"/>
      <c r="B52" s="893"/>
      <c r="C52" s="1533" t="s">
        <v>620</v>
      </c>
      <c r="D52" s="1534"/>
      <c r="E52" s="808">
        <v>-353.64600000000002</v>
      </c>
      <c r="F52" s="762">
        <v>-218.91300000000001</v>
      </c>
      <c r="G52" s="836">
        <v>-0.123</v>
      </c>
      <c r="H52" s="764">
        <v>-572.68200000000002</v>
      </c>
    </row>
    <row r="53" spans="1:9" ht="15" thickBot="1">
      <c r="A53" s="792"/>
      <c r="B53" s="893"/>
      <c r="C53" s="1573" t="s">
        <v>621</v>
      </c>
      <c r="D53" s="1582"/>
      <c r="E53" s="810">
        <v>-27.443999999999999</v>
      </c>
      <c r="F53" s="768">
        <v>-8.2210000000000001</v>
      </c>
      <c r="G53" s="838">
        <v>-1.891</v>
      </c>
      <c r="H53" s="770">
        <v>-37.555999999999997</v>
      </c>
    </row>
    <row r="54" spans="1:9" ht="15" thickBot="1">
      <c r="A54" s="1574" t="s">
        <v>622</v>
      </c>
      <c r="B54" s="1542"/>
      <c r="C54" s="1542"/>
      <c r="D54" s="1543"/>
      <c r="E54" s="840">
        <v>12167.085999999999</v>
      </c>
      <c r="F54" s="778">
        <v>2929.7570000000001</v>
      </c>
      <c r="G54" s="755">
        <v>534.98675577999995</v>
      </c>
      <c r="H54" s="756">
        <v>15631.82975578</v>
      </c>
    </row>
    <row r="55" spans="1:9" ht="15" thickBot="1">
      <c r="A55" s="797" t="s">
        <v>623</v>
      </c>
      <c r="B55" s="775"/>
      <c r="C55" s="775"/>
      <c r="D55" s="776"/>
      <c r="E55" s="806">
        <v>3343.674</v>
      </c>
      <c r="F55" s="754">
        <v>829.45899999999995</v>
      </c>
      <c r="G55" s="778">
        <v>191.45342704000001</v>
      </c>
      <c r="H55" s="756">
        <v>4364.5864270400007</v>
      </c>
    </row>
    <row r="56" spans="1:9">
      <c r="A56" s="798"/>
      <c r="B56" s="1578" t="s">
        <v>453</v>
      </c>
      <c r="C56" s="1578"/>
      <c r="D56" s="1579"/>
      <c r="E56" s="807">
        <v>4618.0910000000003</v>
      </c>
      <c r="F56" s="758">
        <v>1342.8140000000001</v>
      </c>
      <c r="G56" s="835">
        <v>267.57042703999997</v>
      </c>
      <c r="H56" s="760">
        <v>6228.4754270399999</v>
      </c>
    </row>
    <row r="57" spans="1:9" ht="15" thickBot="1">
      <c r="A57" s="799"/>
      <c r="B57" s="1572" t="s">
        <v>454</v>
      </c>
      <c r="C57" s="1572"/>
      <c r="D57" s="1573"/>
      <c r="E57" s="810">
        <v>-1274.4169999999999</v>
      </c>
      <c r="F57" s="768">
        <v>-513.35500000000002</v>
      </c>
      <c r="G57" s="838">
        <v>-76.117000000000004</v>
      </c>
      <c r="H57" s="770">
        <v>-1863.8889999999999</v>
      </c>
    </row>
    <row r="58" spans="1:9" ht="15" thickBot="1">
      <c r="A58" s="1574" t="s">
        <v>624</v>
      </c>
      <c r="B58" s="1542"/>
      <c r="C58" s="1542"/>
      <c r="D58" s="1543"/>
      <c r="E58" s="806">
        <v>8.8719999999999999</v>
      </c>
      <c r="F58" s="754">
        <v>9.14</v>
      </c>
      <c r="G58" s="778">
        <v>3.1139999999999999</v>
      </c>
      <c r="H58" s="756">
        <v>21.126000000000001</v>
      </c>
    </row>
    <row r="59" spans="1:9" ht="15" customHeight="1">
      <c r="A59" s="800"/>
      <c r="B59" s="1575" t="s">
        <v>625</v>
      </c>
      <c r="C59" s="1575"/>
      <c r="D59" s="1549"/>
      <c r="E59" s="807">
        <v>17.53</v>
      </c>
      <c r="F59" s="758">
        <v>7.9720000000000004</v>
      </c>
      <c r="G59" s="835">
        <v>2.718</v>
      </c>
      <c r="H59" s="830">
        <v>28.22</v>
      </c>
    </row>
    <row r="60" spans="1:9" ht="15" customHeight="1">
      <c r="A60" s="800"/>
      <c r="B60" s="892"/>
      <c r="C60" s="1576" t="s">
        <v>626</v>
      </c>
      <c r="D60" s="1533"/>
      <c r="E60" s="823">
        <v>-9.5749999999999993</v>
      </c>
      <c r="F60" s="824">
        <v>-9.8000000000000004E-2</v>
      </c>
      <c r="G60" s="841">
        <v>-1E-3</v>
      </c>
      <c r="H60" s="830">
        <v>-9.6739999999999995</v>
      </c>
    </row>
    <row r="61" spans="1:9">
      <c r="A61" s="798"/>
      <c r="B61" s="893"/>
      <c r="C61" s="1576" t="s">
        <v>627</v>
      </c>
      <c r="D61" s="1533"/>
      <c r="E61" s="809">
        <v>27.105</v>
      </c>
      <c r="F61" s="766">
        <v>8.07</v>
      </c>
      <c r="G61" s="837">
        <v>2.7189999999999999</v>
      </c>
      <c r="H61" s="822">
        <v>37.893999999999998</v>
      </c>
    </row>
    <row r="62" spans="1:9" ht="15" customHeight="1">
      <c r="A62" s="798"/>
      <c r="B62" s="1551" t="s">
        <v>628</v>
      </c>
      <c r="C62" s="1551"/>
      <c r="D62" s="1535"/>
      <c r="E62" s="809">
        <v>-12.012</v>
      </c>
      <c r="F62" s="766">
        <v>0.47299999999999998</v>
      </c>
      <c r="G62" s="842">
        <v>0</v>
      </c>
      <c r="H62" s="822">
        <v>-11.539</v>
      </c>
    </row>
    <row r="63" spans="1:9" ht="27.75" customHeight="1">
      <c r="A63" s="792"/>
      <c r="B63" s="893"/>
      <c r="C63" s="1535" t="s">
        <v>629</v>
      </c>
      <c r="D63" s="1536"/>
      <c r="E63" s="809">
        <v>-9.9559999999999995</v>
      </c>
      <c r="F63" s="766">
        <v>0</v>
      </c>
      <c r="G63" s="837">
        <v>0</v>
      </c>
      <c r="H63" s="822">
        <v>-9.9559999999999995</v>
      </c>
    </row>
    <row r="64" spans="1:9" ht="27" customHeight="1">
      <c r="A64" s="792"/>
      <c r="B64" s="893"/>
      <c r="C64" s="1535" t="s">
        <v>630</v>
      </c>
      <c r="D64" s="1536"/>
      <c r="E64" s="809">
        <v>-2.056</v>
      </c>
      <c r="F64" s="766">
        <v>0.47299999999999998</v>
      </c>
      <c r="G64" s="837">
        <v>0</v>
      </c>
      <c r="H64" s="822">
        <v>-1.583</v>
      </c>
      <c r="I64" s="749"/>
    </row>
    <row r="65" spans="1:9" ht="15" customHeight="1">
      <c r="A65" s="792"/>
      <c r="B65" s="1551" t="s">
        <v>462</v>
      </c>
      <c r="C65" s="1551"/>
      <c r="D65" s="1535"/>
      <c r="E65" s="808">
        <v>5.6619999999999999</v>
      </c>
      <c r="F65" s="762">
        <v>0.69499999999999995</v>
      </c>
      <c r="G65" s="836">
        <v>0.39600000000000002</v>
      </c>
      <c r="H65" s="764">
        <v>6.7530000000000001</v>
      </c>
      <c r="I65" s="749"/>
    </row>
    <row r="66" spans="1:9" ht="15" customHeight="1" thickBot="1">
      <c r="A66" s="792"/>
      <c r="B66" s="1551" t="s">
        <v>653</v>
      </c>
      <c r="C66" s="1551"/>
      <c r="D66" s="1535"/>
      <c r="E66" s="827">
        <v>-2.3079999999999998</v>
      </c>
      <c r="F66" s="828">
        <v>0</v>
      </c>
      <c r="G66" s="843">
        <v>0</v>
      </c>
      <c r="H66" s="831">
        <v>-2.3079999999999998</v>
      </c>
    </row>
    <row r="67" spans="1:9" ht="27.75" customHeight="1" thickBot="1">
      <c r="A67" s="1570" t="s">
        <v>643</v>
      </c>
      <c r="B67" s="1571"/>
      <c r="C67" s="1571"/>
      <c r="D67" s="1571"/>
      <c r="E67" s="806">
        <v>0.246</v>
      </c>
      <c r="F67" s="754">
        <v>0</v>
      </c>
      <c r="G67" s="778">
        <v>0</v>
      </c>
      <c r="H67" s="756">
        <v>0.246</v>
      </c>
    </row>
    <row r="68" spans="1:9" ht="27.75" customHeight="1">
      <c r="A68" s="800"/>
      <c r="B68" s="1575" t="s">
        <v>654</v>
      </c>
      <c r="C68" s="1575"/>
      <c r="D68" s="1549"/>
      <c r="E68" s="807">
        <v>0.246</v>
      </c>
      <c r="F68" s="758">
        <v>0</v>
      </c>
      <c r="G68" s="835">
        <v>0</v>
      </c>
      <c r="H68" s="830">
        <v>0.246</v>
      </c>
    </row>
    <row r="69" spans="1:9" ht="27.75" customHeight="1" thickBot="1">
      <c r="A69" s="792"/>
      <c r="B69" s="893"/>
      <c r="C69" s="1535" t="s">
        <v>655</v>
      </c>
      <c r="D69" s="1536"/>
      <c r="E69" s="812">
        <v>0.246</v>
      </c>
      <c r="F69" s="781">
        <v>0</v>
      </c>
      <c r="G69" s="833">
        <v>0</v>
      </c>
      <c r="H69" s="831">
        <v>0.246</v>
      </c>
    </row>
    <row r="70" spans="1:9" ht="15.75" customHeight="1" thickBot="1">
      <c r="A70" s="1570" t="s">
        <v>644</v>
      </c>
      <c r="B70" s="1571"/>
      <c r="C70" s="1571"/>
      <c r="D70" s="1571"/>
      <c r="E70" s="806">
        <v>605.64</v>
      </c>
      <c r="F70" s="754">
        <v>169.57499999999999</v>
      </c>
      <c r="G70" s="778">
        <v>26.506</v>
      </c>
      <c r="H70" s="756">
        <v>801.721</v>
      </c>
    </row>
    <row r="71" spans="1:9">
      <c r="A71" s="801"/>
      <c r="B71" s="1558" t="s">
        <v>640</v>
      </c>
      <c r="C71" s="1559"/>
      <c r="D71" s="1559"/>
      <c r="E71" s="807">
        <v>403.42200000000003</v>
      </c>
      <c r="F71" s="758">
        <v>164.38900000000001</v>
      </c>
      <c r="G71" s="835">
        <v>22.882000000000001</v>
      </c>
      <c r="H71" s="760">
        <v>590.69299999999998</v>
      </c>
    </row>
    <row r="72" spans="1:9">
      <c r="A72" s="792"/>
      <c r="B72" s="1560" t="s">
        <v>641</v>
      </c>
      <c r="C72" s="1561"/>
      <c r="D72" s="1561"/>
      <c r="E72" s="808">
        <v>161.965</v>
      </c>
      <c r="F72" s="762">
        <v>61.308999999999997</v>
      </c>
      <c r="G72" s="836">
        <v>3.274</v>
      </c>
      <c r="H72" s="764">
        <v>226.548</v>
      </c>
    </row>
    <row r="73" spans="1:9" ht="15" thickBot="1">
      <c r="A73" s="802"/>
      <c r="B73" s="1562" t="s">
        <v>642</v>
      </c>
      <c r="C73" s="1563"/>
      <c r="D73" s="1563"/>
      <c r="E73" s="810">
        <v>40.253</v>
      </c>
      <c r="F73" s="768">
        <v>-56.122999999999998</v>
      </c>
      <c r="G73" s="838">
        <v>0.35</v>
      </c>
      <c r="H73" s="770">
        <v>-15.52</v>
      </c>
    </row>
    <row r="74" spans="1:9" ht="15" thickBot="1">
      <c r="A74" s="1564" t="s">
        <v>469</v>
      </c>
      <c r="B74" s="1565"/>
      <c r="C74" s="1565"/>
      <c r="D74" s="1565"/>
      <c r="E74" s="806">
        <v>2456.9929999999999</v>
      </c>
      <c r="F74" s="754">
        <v>424.98099999999999</v>
      </c>
      <c r="G74" s="778">
        <v>246.02198788999999</v>
      </c>
      <c r="H74" s="756">
        <v>3127.9959878899999</v>
      </c>
    </row>
    <row r="75" spans="1:9" ht="15" customHeight="1">
      <c r="A75" s="795"/>
      <c r="B75" s="1549" t="s">
        <v>470</v>
      </c>
      <c r="C75" s="1550"/>
      <c r="D75" s="1604"/>
      <c r="E75" s="807">
        <v>116.325</v>
      </c>
      <c r="F75" s="758">
        <v>24.966000000000001</v>
      </c>
      <c r="G75" s="835">
        <v>8.5860000000000003</v>
      </c>
      <c r="H75" s="760">
        <v>149.87700000000001</v>
      </c>
    </row>
    <row r="76" spans="1:9" ht="15" customHeight="1">
      <c r="A76" s="792"/>
      <c r="B76" s="1551" t="s">
        <v>471</v>
      </c>
      <c r="C76" s="1551"/>
      <c r="D76" s="1551"/>
      <c r="E76" s="808">
        <v>11.663</v>
      </c>
      <c r="F76" s="762">
        <v>6.4669999999999996</v>
      </c>
      <c r="G76" s="836">
        <v>5.6120000000000001</v>
      </c>
      <c r="H76" s="764">
        <v>23.742000000000001</v>
      </c>
    </row>
    <row r="77" spans="1:9">
      <c r="A77" s="792"/>
      <c r="B77" s="1576" t="s">
        <v>645</v>
      </c>
      <c r="C77" s="1576"/>
      <c r="D77" s="1576"/>
      <c r="E77" s="808">
        <v>814.33199999999999</v>
      </c>
      <c r="F77" s="762">
        <v>72.204999999999998</v>
      </c>
      <c r="G77" s="836">
        <v>116.58799999999999</v>
      </c>
      <c r="H77" s="764">
        <v>1003.125</v>
      </c>
    </row>
    <row r="78" spans="1:9" ht="15" customHeight="1">
      <c r="A78" s="792"/>
      <c r="B78" s="1551" t="s">
        <v>473</v>
      </c>
      <c r="C78" s="1551"/>
      <c r="D78" s="1551"/>
      <c r="E78" s="808">
        <v>317.82</v>
      </c>
      <c r="F78" s="762">
        <v>113.536</v>
      </c>
      <c r="G78" s="836">
        <v>10.336</v>
      </c>
      <c r="H78" s="764">
        <v>441.69200000000001</v>
      </c>
    </row>
    <row r="79" spans="1:9">
      <c r="A79" s="792"/>
      <c r="B79" s="1576" t="s">
        <v>646</v>
      </c>
      <c r="C79" s="1576"/>
      <c r="D79" s="1576"/>
      <c r="E79" s="808">
        <v>202.857</v>
      </c>
      <c r="F79" s="762">
        <v>36.121000000000002</v>
      </c>
      <c r="G79" s="836">
        <v>0</v>
      </c>
      <c r="H79" s="764">
        <v>238.97800000000001</v>
      </c>
    </row>
    <row r="80" spans="1:9">
      <c r="A80" s="792"/>
      <c r="B80" s="1576" t="s">
        <v>475</v>
      </c>
      <c r="C80" s="1576"/>
      <c r="D80" s="1576"/>
      <c r="E80" s="808">
        <v>222.59100000000001</v>
      </c>
      <c r="F80" s="762">
        <v>97.983000000000004</v>
      </c>
      <c r="G80" s="836">
        <v>36.978458549999999</v>
      </c>
      <c r="H80" s="764">
        <v>357.55245854999998</v>
      </c>
    </row>
    <row r="81" spans="1:8" ht="15" customHeight="1">
      <c r="A81" s="792"/>
      <c r="B81" s="1535" t="s">
        <v>476</v>
      </c>
      <c r="C81" s="1536"/>
      <c r="D81" s="1605"/>
      <c r="E81" s="808">
        <v>771.38</v>
      </c>
      <c r="F81" s="762">
        <v>47.095999999999997</v>
      </c>
      <c r="G81" s="836">
        <v>67.789529340000001</v>
      </c>
      <c r="H81" s="764">
        <v>886.26552934000006</v>
      </c>
    </row>
    <row r="82" spans="1:8" ht="15" customHeight="1" thickBot="1">
      <c r="A82" s="832"/>
      <c r="B82" s="1535" t="s">
        <v>477</v>
      </c>
      <c r="C82" s="1536"/>
      <c r="D82" s="1605"/>
      <c r="E82" s="812">
        <v>2.5000000000000001E-2</v>
      </c>
      <c r="F82" s="781">
        <v>26.606999999999999</v>
      </c>
      <c r="G82" s="833">
        <v>0.13200000000000001</v>
      </c>
      <c r="H82" s="783">
        <v>26.763999999999999</v>
      </c>
    </row>
    <row r="83" spans="1:8" ht="27" customHeight="1" thickBot="1">
      <c r="A83" s="1546" t="s">
        <v>478</v>
      </c>
      <c r="B83" s="1547"/>
      <c r="C83" s="1547"/>
      <c r="D83" s="1548"/>
      <c r="E83" s="806">
        <v>-4392.3689999999997</v>
      </c>
      <c r="F83" s="754">
        <v>-267.67500000000001</v>
      </c>
      <c r="G83" s="778">
        <v>-337.54</v>
      </c>
      <c r="H83" s="756">
        <v>-4997.5839999999998</v>
      </c>
    </row>
    <row r="84" spans="1:8" ht="15" customHeight="1">
      <c r="A84" s="800"/>
      <c r="B84" s="1549" t="s">
        <v>479</v>
      </c>
      <c r="C84" s="1550"/>
      <c r="D84" s="1550"/>
      <c r="E84" s="807">
        <v>-7864.3829999999998</v>
      </c>
      <c r="F84" s="758">
        <v>-1553.6010000000001</v>
      </c>
      <c r="G84" s="844">
        <v>-515.26599999999996</v>
      </c>
      <c r="H84" s="760">
        <v>-9933.25</v>
      </c>
    </row>
    <row r="85" spans="1:8" ht="23.25" customHeight="1">
      <c r="A85" s="798"/>
      <c r="B85" s="893"/>
      <c r="C85" s="1551" t="s">
        <v>480</v>
      </c>
      <c r="D85" s="1535"/>
      <c r="E85" s="808">
        <v>-7848.9530000000004</v>
      </c>
      <c r="F85" s="762">
        <v>-1453.924</v>
      </c>
      <c r="G85" s="845">
        <v>-511.35399999999998</v>
      </c>
      <c r="H85" s="764">
        <v>-9814.2309999999998</v>
      </c>
    </row>
    <row r="86" spans="1:8" ht="26.25" customHeight="1">
      <c r="A86" s="798"/>
      <c r="B86" s="893"/>
      <c r="C86" s="1551" t="s">
        <v>481</v>
      </c>
      <c r="D86" s="1535"/>
      <c r="E86" s="808">
        <v>-15.43</v>
      </c>
      <c r="F86" s="762">
        <v>-99.677000000000007</v>
      </c>
      <c r="G86" s="845">
        <v>-3.9119999999999999</v>
      </c>
      <c r="H86" s="764">
        <v>-119.01900000000001</v>
      </c>
    </row>
    <row r="87" spans="1:8" ht="25.5" customHeight="1">
      <c r="A87" s="798"/>
      <c r="B87" s="1551" t="s">
        <v>482</v>
      </c>
      <c r="C87" s="1551"/>
      <c r="D87" s="1535"/>
      <c r="E87" s="808">
        <v>3472.0140000000001</v>
      </c>
      <c r="F87" s="762">
        <v>1285.9259999999999</v>
      </c>
      <c r="G87" s="845">
        <v>177.726</v>
      </c>
      <c r="H87" s="764">
        <v>4935.6660000000002</v>
      </c>
    </row>
    <row r="88" spans="1:8" ht="28.5" customHeight="1">
      <c r="A88" s="798"/>
      <c r="B88" s="893"/>
      <c r="C88" s="1551" t="s">
        <v>483</v>
      </c>
      <c r="D88" s="1535"/>
      <c r="E88" s="808">
        <v>3453.5430000000001</v>
      </c>
      <c r="F88" s="762">
        <v>1197.136</v>
      </c>
      <c r="G88" s="836">
        <v>173.59100000000001</v>
      </c>
      <c r="H88" s="764">
        <v>4824.2700000000004</v>
      </c>
    </row>
    <row r="89" spans="1:8" ht="25.5" customHeight="1" thickBot="1">
      <c r="A89" s="798"/>
      <c r="B89" s="893"/>
      <c r="C89" s="1551" t="s">
        <v>484</v>
      </c>
      <c r="D89" s="1535"/>
      <c r="E89" s="808">
        <v>18.471</v>
      </c>
      <c r="F89" s="762">
        <v>88.79</v>
      </c>
      <c r="G89" s="836">
        <v>4.1349999999999998</v>
      </c>
      <c r="H89" s="764">
        <v>111.396</v>
      </c>
    </row>
    <row r="90" spans="1:8" ht="15" customHeight="1" thickBot="1">
      <c r="A90" s="1610" t="s">
        <v>486</v>
      </c>
      <c r="B90" s="1611"/>
      <c r="C90" s="1611"/>
      <c r="D90" s="1612"/>
      <c r="E90" s="806">
        <v>1.1819999999999999</v>
      </c>
      <c r="F90" s="754">
        <v>-16.754000000000001</v>
      </c>
      <c r="G90" s="778">
        <v>65.257999999999996</v>
      </c>
      <c r="H90" s="756">
        <v>49.686</v>
      </c>
    </row>
    <row r="91" spans="1:8" ht="30" customHeight="1">
      <c r="A91" s="803"/>
      <c r="B91" s="1552" t="s">
        <v>487</v>
      </c>
      <c r="C91" s="1552"/>
      <c r="D91" s="1553"/>
      <c r="E91" s="812">
        <v>-362.90499999999997</v>
      </c>
      <c r="F91" s="781">
        <v>-117.008</v>
      </c>
      <c r="G91" s="833">
        <v>-53.642000000000003</v>
      </c>
      <c r="H91" s="783">
        <v>-533.55499999999995</v>
      </c>
    </row>
    <row r="92" spans="1:8" ht="30" customHeight="1" thickBot="1">
      <c r="A92" s="804"/>
      <c r="B92" s="1554" t="s">
        <v>631</v>
      </c>
      <c r="C92" s="1555"/>
      <c r="D92" s="1555"/>
      <c r="E92" s="813">
        <v>364.08699999999999</v>
      </c>
      <c r="F92" s="784">
        <v>100.254</v>
      </c>
      <c r="G92" s="846">
        <v>118.9</v>
      </c>
      <c r="H92" s="786">
        <v>583.24099999999999</v>
      </c>
    </row>
    <row r="93" spans="1:8" ht="15" thickBot="1">
      <c r="A93" s="1544" t="s">
        <v>489</v>
      </c>
      <c r="B93" s="1545"/>
      <c r="C93" s="1545"/>
      <c r="D93" s="1545"/>
      <c r="E93" s="806">
        <v>-3143.6959999999999</v>
      </c>
      <c r="F93" s="754">
        <v>-1211.7159999999999</v>
      </c>
      <c r="G93" s="778">
        <v>-352.35899999999998</v>
      </c>
      <c r="H93" s="756">
        <v>-4707.7709999999997</v>
      </c>
    </row>
    <row r="94" spans="1:8" ht="15" thickBot="1">
      <c r="A94" s="891" t="s">
        <v>490</v>
      </c>
      <c r="B94" s="888"/>
      <c r="C94" s="888"/>
      <c r="D94" s="889"/>
      <c r="E94" s="806">
        <v>-729.94799999999998</v>
      </c>
      <c r="F94" s="754">
        <v>-282.11399999999998</v>
      </c>
      <c r="G94" s="778">
        <v>-53.209000000000003</v>
      </c>
      <c r="H94" s="756">
        <v>-1065.271</v>
      </c>
    </row>
    <row r="95" spans="1:8" ht="15" thickBot="1">
      <c r="A95" s="1544" t="s">
        <v>491</v>
      </c>
      <c r="B95" s="1545"/>
      <c r="C95" s="1545"/>
      <c r="D95" s="1545"/>
      <c r="E95" s="806">
        <v>-3762.1880000000001</v>
      </c>
      <c r="F95" s="754">
        <v>-1804.4970000000001</v>
      </c>
      <c r="G95" s="847">
        <v>-334.14414399999998</v>
      </c>
      <c r="H95" s="756">
        <v>-5900.8291440000003</v>
      </c>
    </row>
    <row r="96" spans="1:8">
      <c r="A96" s="803"/>
      <c r="B96" s="1531" t="s">
        <v>516</v>
      </c>
      <c r="C96" s="1532"/>
      <c r="D96" s="1532"/>
      <c r="E96" s="807">
        <v>-2275.1480000000001</v>
      </c>
      <c r="F96" s="758">
        <v>-1165.2940000000001</v>
      </c>
      <c r="G96" s="835">
        <v>-271.80614399999996</v>
      </c>
      <c r="H96" s="760">
        <v>-3712.2481439999997</v>
      </c>
    </row>
    <row r="97" spans="1:9">
      <c r="A97" s="803"/>
      <c r="B97" s="1533" t="s">
        <v>632</v>
      </c>
      <c r="C97" s="1534"/>
      <c r="D97" s="1534"/>
      <c r="E97" s="808">
        <v>-830.41300000000001</v>
      </c>
      <c r="F97" s="762">
        <v>-180.852</v>
      </c>
      <c r="G97" s="836">
        <v>-34.735999999999997</v>
      </c>
      <c r="H97" s="764">
        <v>-1046.001</v>
      </c>
    </row>
    <row r="98" spans="1:9" ht="15" customHeight="1">
      <c r="A98" s="803"/>
      <c r="B98" s="1535" t="s">
        <v>633</v>
      </c>
      <c r="C98" s="1536"/>
      <c r="D98" s="1536"/>
      <c r="E98" s="808">
        <v>-0.56100000000000005</v>
      </c>
      <c r="F98" s="762">
        <v>0</v>
      </c>
      <c r="G98" s="836">
        <v>-6.9000000000000006E-2</v>
      </c>
      <c r="H98" s="764">
        <v>-0.63</v>
      </c>
    </row>
    <row r="99" spans="1:9" ht="15" customHeight="1">
      <c r="A99" s="803"/>
      <c r="B99" s="1535" t="s">
        <v>634</v>
      </c>
      <c r="C99" s="1536"/>
      <c r="D99" s="1536"/>
      <c r="E99" s="808">
        <v>-362.673</v>
      </c>
      <c r="F99" s="762">
        <v>-238.01</v>
      </c>
      <c r="G99" s="836">
        <v>-10.532</v>
      </c>
      <c r="H99" s="764">
        <v>-611.21500000000003</v>
      </c>
    </row>
    <row r="100" spans="1:9">
      <c r="A100" s="803"/>
      <c r="B100" s="1533" t="s">
        <v>576</v>
      </c>
      <c r="C100" s="1534"/>
      <c r="D100" s="1534"/>
      <c r="E100" s="808">
        <v>-124.676</v>
      </c>
      <c r="F100" s="762">
        <v>-101.664</v>
      </c>
      <c r="G100" s="836">
        <v>-0.13800000000000001</v>
      </c>
      <c r="H100" s="764">
        <v>-226.47800000000001</v>
      </c>
    </row>
    <row r="101" spans="1:9">
      <c r="A101" s="803"/>
      <c r="B101" s="1533" t="s">
        <v>497</v>
      </c>
      <c r="C101" s="1534"/>
      <c r="D101" s="1534"/>
      <c r="E101" s="808">
        <v>-168.71600000000001</v>
      </c>
      <c r="F101" s="762">
        <v>-111.437</v>
      </c>
      <c r="G101" s="836">
        <v>-11.516</v>
      </c>
      <c r="H101" s="764">
        <v>-291.66899999999998</v>
      </c>
    </row>
    <row r="102" spans="1:9" ht="15" thickBot="1">
      <c r="A102" s="805"/>
      <c r="B102" s="1538" t="s">
        <v>498</v>
      </c>
      <c r="C102" s="1539"/>
      <c r="D102" s="1539"/>
      <c r="E102" s="813">
        <v>-1E-3</v>
      </c>
      <c r="F102" s="784">
        <v>-7.24</v>
      </c>
      <c r="G102" s="846">
        <v>-5.3470000000000004</v>
      </c>
      <c r="H102" s="786">
        <v>-12.587999999999999</v>
      </c>
    </row>
    <row r="103" spans="1:9" s="400" customFormat="1" ht="13.5" thickBot="1">
      <c r="A103" s="1529" t="s">
        <v>577</v>
      </c>
      <c r="B103" s="1327"/>
      <c r="C103" s="1327"/>
      <c r="D103" s="1530"/>
      <c r="E103" s="438">
        <v>6555.4920000000002</v>
      </c>
      <c r="F103" s="438">
        <v>780.15599999999995</v>
      </c>
      <c r="G103" s="451">
        <v>-9.9119732900000237</v>
      </c>
      <c r="H103" s="440">
        <v>7325.7360267100003</v>
      </c>
      <c r="I103" s="399"/>
    </row>
    <row r="104" spans="1:9" s="371" customFormat="1" ht="13.5" thickBot="1">
      <c r="A104" s="1520" t="s">
        <v>518</v>
      </c>
      <c r="B104" s="1521"/>
      <c r="C104" s="1521"/>
      <c r="D104" s="1522"/>
      <c r="E104" s="445">
        <v>-675.51900000000001</v>
      </c>
      <c r="F104" s="445">
        <v>-76.543999999999997</v>
      </c>
      <c r="G104" s="848">
        <v>-18.776</v>
      </c>
      <c r="H104" s="440">
        <v>-770.83900000000006</v>
      </c>
      <c r="I104" s="370"/>
    </row>
    <row r="105" spans="1:9" s="371" customFormat="1" ht="13.5" thickBot="1">
      <c r="A105" s="1523" t="s">
        <v>578</v>
      </c>
      <c r="B105" s="1524"/>
      <c r="C105" s="1524"/>
      <c r="D105" s="1525"/>
      <c r="E105" s="424">
        <v>5879.973</v>
      </c>
      <c r="F105" s="424">
        <v>703.61199999999997</v>
      </c>
      <c r="G105" s="849">
        <v>-28.687973290000023</v>
      </c>
      <c r="H105" s="426">
        <v>6554.8970267100003</v>
      </c>
      <c r="I105" s="370"/>
    </row>
    <row r="106" spans="1:9">
      <c r="A106" s="749"/>
      <c r="B106" s="749"/>
      <c r="C106" s="749"/>
      <c r="D106" s="749"/>
      <c r="E106" s="749"/>
      <c r="F106" s="749"/>
      <c r="G106" s="749"/>
      <c r="H106" s="749"/>
    </row>
    <row r="107" spans="1:9">
      <c r="A107" s="749"/>
      <c r="B107" s="749"/>
      <c r="C107" s="749"/>
      <c r="D107" s="749"/>
      <c r="E107" s="874"/>
      <c r="F107" s="874"/>
      <c r="G107" s="874"/>
      <c r="H107" s="874"/>
    </row>
    <row r="108" spans="1:9">
      <c r="E108" s="757"/>
      <c r="F108" s="757"/>
      <c r="G108" s="757"/>
      <c r="H108" s="757"/>
    </row>
    <row r="109" spans="1:9">
      <c r="E109" s="757"/>
      <c r="F109" s="757"/>
      <c r="G109" s="757"/>
      <c r="H109" s="757"/>
    </row>
  </sheetData>
  <mergeCells count="100">
    <mergeCell ref="G3:H3"/>
    <mergeCell ref="A4:D5"/>
    <mergeCell ref="E4:H4"/>
    <mergeCell ref="A6:D6"/>
    <mergeCell ref="B7:D7"/>
    <mergeCell ref="C8:D8"/>
    <mergeCell ref="C16:D16"/>
    <mergeCell ref="C17:D17"/>
    <mergeCell ref="C18:D18"/>
    <mergeCell ref="C19:D19"/>
    <mergeCell ref="C20:D20"/>
    <mergeCell ref="B21:D21"/>
    <mergeCell ref="C9:D9"/>
    <mergeCell ref="B10:D10"/>
    <mergeCell ref="C11:D11"/>
    <mergeCell ref="C12:D12"/>
    <mergeCell ref="B14:D14"/>
    <mergeCell ref="B15:D15"/>
    <mergeCell ref="C33:D33"/>
    <mergeCell ref="C22:D22"/>
    <mergeCell ref="C23:D23"/>
    <mergeCell ref="B24:D24"/>
    <mergeCell ref="C25:D25"/>
    <mergeCell ref="C26:D26"/>
    <mergeCell ref="C27:D27"/>
    <mergeCell ref="C28:D28"/>
    <mergeCell ref="B29:D29"/>
    <mergeCell ref="A30:D30"/>
    <mergeCell ref="B31:D31"/>
    <mergeCell ref="C32:D32"/>
    <mergeCell ref="B45:D45"/>
    <mergeCell ref="B34:D34"/>
    <mergeCell ref="C35:D35"/>
    <mergeCell ref="C36:D36"/>
    <mergeCell ref="B37:D37"/>
    <mergeCell ref="B38:D38"/>
    <mergeCell ref="C39:D39"/>
    <mergeCell ref="C40:D40"/>
    <mergeCell ref="C41:D41"/>
    <mergeCell ref="C42:D42"/>
    <mergeCell ref="C43:D43"/>
    <mergeCell ref="C44:D44"/>
    <mergeCell ref="A58:D58"/>
    <mergeCell ref="C46:D46"/>
    <mergeCell ref="C47:D47"/>
    <mergeCell ref="B48:D48"/>
    <mergeCell ref="C49:D49"/>
    <mergeCell ref="C50:D50"/>
    <mergeCell ref="C51:D51"/>
    <mergeCell ref="C52:D52"/>
    <mergeCell ref="C53:D53"/>
    <mergeCell ref="A54:D54"/>
    <mergeCell ref="B56:D56"/>
    <mergeCell ref="B57:D57"/>
    <mergeCell ref="A70:D70"/>
    <mergeCell ref="B59:D59"/>
    <mergeCell ref="C60:D60"/>
    <mergeCell ref="C61:D61"/>
    <mergeCell ref="B62:D62"/>
    <mergeCell ref="C63:D63"/>
    <mergeCell ref="C64:D64"/>
    <mergeCell ref="B65:D65"/>
    <mergeCell ref="B66:D66"/>
    <mergeCell ref="A67:D67"/>
    <mergeCell ref="B68:D68"/>
    <mergeCell ref="C69:D69"/>
    <mergeCell ref="B82:D82"/>
    <mergeCell ref="B71:D71"/>
    <mergeCell ref="B72:D72"/>
    <mergeCell ref="B73:D73"/>
    <mergeCell ref="A74:D74"/>
    <mergeCell ref="B75:D75"/>
    <mergeCell ref="B76:D76"/>
    <mergeCell ref="B77:D77"/>
    <mergeCell ref="B78:D78"/>
    <mergeCell ref="B79:D79"/>
    <mergeCell ref="B80:D80"/>
    <mergeCell ref="B81:D81"/>
    <mergeCell ref="A83:D83"/>
    <mergeCell ref="B84:D84"/>
    <mergeCell ref="C85:D85"/>
    <mergeCell ref="C86:D86"/>
    <mergeCell ref="B87:D87"/>
    <mergeCell ref="C88:D88"/>
    <mergeCell ref="B101:D101"/>
    <mergeCell ref="B102:D102"/>
    <mergeCell ref="A103:D103"/>
    <mergeCell ref="A104:D104"/>
    <mergeCell ref="C89:D89"/>
    <mergeCell ref="A90:D90"/>
    <mergeCell ref="B91:D91"/>
    <mergeCell ref="B92:D92"/>
    <mergeCell ref="A93:D93"/>
    <mergeCell ref="A105:D105"/>
    <mergeCell ref="A95:D95"/>
    <mergeCell ref="B96:D96"/>
    <mergeCell ref="B97:D97"/>
    <mergeCell ref="B98:D98"/>
    <mergeCell ref="B99:D99"/>
    <mergeCell ref="B100:D100"/>
  </mergeCells>
  <pageMargins left="0.25" right="0.25" top="0.75" bottom="0.75" header="0.3" footer="0.3"/>
  <pageSetup paperSize="9" scale="78" fitToHeight="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109"/>
  <sheetViews>
    <sheetView topLeftCell="A43" zoomScaleNormal="100" workbookViewId="0">
      <selection activeCell="A108" sqref="A108:XFD108"/>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9" width="9.140625" style="922"/>
    <col min="10" max="16384" width="9.140625" style="748"/>
  </cols>
  <sheetData>
    <row r="2" spans="1:13">
      <c r="A2" s="749"/>
      <c r="B2" s="749"/>
      <c r="C2" s="749"/>
      <c r="D2" s="789" t="s">
        <v>394</v>
      </c>
      <c r="E2" s="749"/>
    </row>
    <row r="3" spans="1:13" ht="15" thickBot="1">
      <c r="A3" s="316"/>
      <c r="B3" s="316"/>
      <c r="C3" s="316"/>
      <c r="D3" s="316"/>
      <c r="E3" s="315"/>
      <c r="G3" s="1336" t="s">
        <v>395</v>
      </c>
      <c r="H3" s="1336"/>
    </row>
    <row r="4" spans="1:13" ht="15" customHeight="1" thickBot="1">
      <c r="A4" s="1593" t="s">
        <v>394</v>
      </c>
      <c r="B4" s="1594"/>
      <c r="C4" s="1594"/>
      <c r="D4" s="1594"/>
      <c r="E4" s="1597" t="s">
        <v>687</v>
      </c>
      <c r="F4" s="1490"/>
      <c r="G4" s="1490"/>
      <c r="H4" s="1491"/>
    </row>
    <row r="5" spans="1:13" ht="33.75" customHeight="1" thickBot="1">
      <c r="A5" s="1595"/>
      <c r="B5" s="1596"/>
      <c r="C5" s="1596"/>
      <c r="D5" s="1596"/>
      <c r="E5" s="676" t="s">
        <v>579</v>
      </c>
      <c r="F5" s="676" t="s">
        <v>580</v>
      </c>
      <c r="G5" s="675" t="s">
        <v>581</v>
      </c>
      <c r="H5" s="676" t="s">
        <v>399</v>
      </c>
    </row>
    <row r="6" spans="1:13" ht="15" thickBot="1">
      <c r="A6" s="1598" t="s">
        <v>400</v>
      </c>
      <c r="B6" s="1599"/>
      <c r="C6" s="1599"/>
      <c r="D6" s="1600"/>
      <c r="E6" s="904">
        <v>3677.6759999999999</v>
      </c>
      <c r="F6" s="904">
        <v>1011.813</v>
      </c>
      <c r="G6" s="905">
        <v>190.613</v>
      </c>
      <c r="H6" s="906">
        <v>4880.1019999999999</v>
      </c>
      <c r="J6" s="921"/>
      <c r="K6" s="921"/>
      <c r="L6" s="921"/>
      <c r="M6" s="921"/>
    </row>
    <row r="7" spans="1:13">
      <c r="A7" s="792"/>
      <c r="B7" s="1579" t="s">
        <v>582</v>
      </c>
      <c r="C7" s="1601"/>
      <c r="D7" s="1601"/>
      <c r="E7" s="431">
        <v>1219.761</v>
      </c>
      <c r="F7" s="431">
        <v>471.67599999999999</v>
      </c>
      <c r="G7" s="907">
        <v>71.006</v>
      </c>
      <c r="H7" s="906">
        <v>1762.443</v>
      </c>
      <c r="J7" s="921"/>
      <c r="K7" s="921"/>
      <c r="L7" s="921"/>
      <c r="M7" s="921"/>
    </row>
    <row r="8" spans="1:13">
      <c r="A8" s="792"/>
      <c r="B8" s="894"/>
      <c r="C8" s="1576" t="s">
        <v>583</v>
      </c>
      <c r="D8" s="1533"/>
      <c r="E8" s="431">
        <v>1202.9559999999999</v>
      </c>
      <c r="F8" s="431">
        <v>467.57400000000001</v>
      </c>
      <c r="G8" s="907">
        <v>71.006</v>
      </c>
      <c r="H8" s="906">
        <v>1741.5360000000001</v>
      </c>
      <c r="J8" s="921"/>
      <c r="K8" s="921"/>
      <c r="L8" s="921"/>
      <c r="M8" s="921"/>
    </row>
    <row r="9" spans="1:13">
      <c r="A9" s="792"/>
      <c r="B9" s="894"/>
      <c r="C9" s="1576" t="s">
        <v>584</v>
      </c>
      <c r="D9" s="1533"/>
      <c r="E9" s="431">
        <v>16.805</v>
      </c>
      <c r="F9" s="431">
        <v>4.1020000000000003</v>
      </c>
      <c r="G9" s="907">
        <v>0</v>
      </c>
      <c r="H9" s="906">
        <v>20.907</v>
      </c>
      <c r="J9" s="921"/>
      <c r="K9" s="921"/>
      <c r="L9" s="921"/>
      <c r="M9" s="921"/>
    </row>
    <row r="10" spans="1:13">
      <c r="A10" s="792"/>
      <c r="B10" s="1576" t="s">
        <v>585</v>
      </c>
      <c r="C10" s="1576"/>
      <c r="D10" s="1533"/>
      <c r="E10" s="431">
        <v>174.75700000000001</v>
      </c>
      <c r="F10" s="431">
        <v>42.106999999999999</v>
      </c>
      <c r="G10" s="907">
        <v>10.423</v>
      </c>
      <c r="H10" s="906">
        <v>227.28700000000001</v>
      </c>
      <c r="J10" s="921"/>
      <c r="K10" s="921"/>
      <c r="L10" s="921"/>
      <c r="M10" s="921"/>
    </row>
    <row r="11" spans="1:13">
      <c r="A11" s="792"/>
      <c r="B11" s="894"/>
      <c r="C11" s="1533" t="s">
        <v>586</v>
      </c>
      <c r="D11" s="1534"/>
      <c r="E11" s="431">
        <v>165.637</v>
      </c>
      <c r="F11" s="431">
        <v>40.523000000000003</v>
      </c>
      <c r="G11" s="907">
        <v>10.423</v>
      </c>
      <c r="H11" s="906">
        <v>216.583</v>
      </c>
      <c r="J11" s="921"/>
      <c r="K11" s="921"/>
      <c r="L11" s="921"/>
      <c r="M11" s="921"/>
    </row>
    <row r="12" spans="1:13">
      <c r="A12" s="792"/>
      <c r="B12" s="894"/>
      <c r="C12" s="1533" t="s">
        <v>587</v>
      </c>
      <c r="D12" s="1534"/>
      <c r="E12" s="431">
        <v>7.6760000000000002</v>
      </c>
      <c r="F12" s="431">
        <v>1.5840000000000001</v>
      </c>
      <c r="G12" s="907">
        <v>0</v>
      </c>
      <c r="H12" s="906">
        <v>9.26</v>
      </c>
      <c r="J12" s="921"/>
      <c r="K12" s="921"/>
      <c r="L12" s="921"/>
      <c r="M12" s="921"/>
    </row>
    <row r="13" spans="1:13">
      <c r="A13" s="792"/>
      <c r="B13" s="894"/>
      <c r="C13" s="895" t="s">
        <v>659</v>
      </c>
      <c r="D13" s="896"/>
      <c r="E13" s="431">
        <v>1.444</v>
      </c>
      <c r="F13" s="431">
        <v>0</v>
      </c>
      <c r="G13" s="907">
        <v>0</v>
      </c>
      <c r="H13" s="906">
        <v>1.444</v>
      </c>
      <c r="J13" s="921"/>
      <c r="K13" s="921"/>
      <c r="L13" s="921"/>
      <c r="M13" s="921"/>
    </row>
    <row r="14" spans="1:13" ht="30" customHeight="1">
      <c r="A14" s="793"/>
      <c r="B14" s="1551" t="s">
        <v>588</v>
      </c>
      <c r="C14" s="1551"/>
      <c r="D14" s="1535"/>
      <c r="E14" s="431">
        <v>3.5049999999999999</v>
      </c>
      <c r="F14" s="431">
        <v>0.249</v>
      </c>
      <c r="G14" s="907">
        <v>0.29899999999999999</v>
      </c>
      <c r="H14" s="906">
        <v>4.0529999999999999</v>
      </c>
      <c r="J14" s="921"/>
      <c r="K14" s="921"/>
      <c r="L14" s="921"/>
      <c r="M14" s="921"/>
    </row>
    <row r="15" spans="1:13">
      <c r="A15" s="792"/>
      <c r="B15" s="1576" t="s">
        <v>589</v>
      </c>
      <c r="C15" s="1576"/>
      <c r="D15" s="1533"/>
      <c r="E15" s="431">
        <v>224.69300000000001</v>
      </c>
      <c r="F15" s="431">
        <v>76.585999999999999</v>
      </c>
      <c r="G15" s="907">
        <v>9.9529999999999994</v>
      </c>
      <c r="H15" s="906">
        <v>311.23200000000003</v>
      </c>
      <c r="J15" s="921"/>
      <c r="K15" s="921"/>
      <c r="L15" s="921"/>
      <c r="M15" s="921"/>
    </row>
    <row r="16" spans="1:13">
      <c r="A16" s="792"/>
      <c r="B16" s="894"/>
      <c r="C16" s="1533" t="s">
        <v>590</v>
      </c>
      <c r="D16" s="1534"/>
      <c r="E16" s="431">
        <v>161.31100000000001</v>
      </c>
      <c r="F16" s="431">
        <v>40.600999999999999</v>
      </c>
      <c r="G16" s="907">
        <v>9.3800000000000008</v>
      </c>
      <c r="H16" s="906">
        <v>211.292</v>
      </c>
      <c r="J16" s="921"/>
      <c r="K16" s="921"/>
      <c r="L16" s="921"/>
      <c r="M16" s="921"/>
    </row>
    <row r="17" spans="1:13">
      <c r="A17" s="792"/>
      <c r="B17" s="894"/>
      <c r="C17" s="1533" t="s">
        <v>591</v>
      </c>
      <c r="D17" s="1534"/>
      <c r="E17" s="431">
        <v>61.362000000000002</v>
      </c>
      <c r="F17" s="431">
        <v>32.820999999999998</v>
      </c>
      <c r="G17" s="907">
        <v>0.54200000000000004</v>
      </c>
      <c r="H17" s="906">
        <v>94.724999999999994</v>
      </c>
      <c r="J17" s="921"/>
      <c r="K17" s="921"/>
      <c r="L17" s="921"/>
      <c r="M17" s="921"/>
    </row>
    <row r="18" spans="1:13">
      <c r="A18" s="792"/>
      <c r="B18" s="894"/>
      <c r="C18" s="1533" t="s">
        <v>592</v>
      </c>
      <c r="D18" s="1534"/>
      <c r="E18" s="431">
        <v>0.68200000000000005</v>
      </c>
      <c r="F18" s="431">
        <v>0</v>
      </c>
      <c r="G18" s="907">
        <v>0</v>
      </c>
      <c r="H18" s="906">
        <v>0.68200000000000005</v>
      </c>
      <c r="J18" s="921"/>
      <c r="K18" s="921"/>
      <c r="L18" s="921"/>
      <c r="M18" s="921"/>
    </row>
    <row r="19" spans="1:13">
      <c r="A19" s="792"/>
      <c r="B19" s="894"/>
      <c r="C19" s="1533" t="s">
        <v>593</v>
      </c>
      <c r="D19" s="1534"/>
      <c r="E19" s="431">
        <v>1.0589999999999999</v>
      </c>
      <c r="F19" s="431">
        <v>0.246</v>
      </c>
      <c r="G19" s="907">
        <v>0</v>
      </c>
      <c r="H19" s="906">
        <v>1.3049999999999999</v>
      </c>
      <c r="J19" s="921"/>
      <c r="K19" s="921"/>
      <c r="L19" s="921"/>
      <c r="M19" s="921"/>
    </row>
    <row r="20" spans="1:13" ht="14.25" customHeight="1">
      <c r="A20" s="792"/>
      <c r="B20" s="765"/>
      <c r="C20" s="1560" t="s">
        <v>595</v>
      </c>
      <c r="D20" s="1561"/>
      <c r="E20" s="431">
        <v>0.27900000000000003</v>
      </c>
      <c r="F20" s="431">
        <v>2.9180000000000001</v>
      </c>
      <c r="G20" s="907">
        <v>3.1E-2</v>
      </c>
      <c r="H20" s="906">
        <v>3.2280000000000002</v>
      </c>
      <c r="J20" s="921"/>
      <c r="K20" s="921"/>
      <c r="L20" s="921"/>
      <c r="M20" s="921"/>
    </row>
    <row r="21" spans="1:13">
      <c r="A21" s="792"/>
      <c r="B21" s="1533" t="s">
        <v>596</v>
      </c>
      <c r="C21" s="1534"/>
      <c r="D21" s="1534"/>
      <c r="E21" s="431">
        <v>1862.0650000000001</v>
      </c>
      <c r="F21" s="431">
        <v>408.40100000000001</v>
      </c>
      <c r="G21" s="907">
        <v>84.617000000000004</v>
      </c>
      <c r="H21" s="906">
        <v>2355.0830000000001</v>
      </c>
      <c r="J21" s="921"/>
      <c r="K21" s="921"/>
      <c r="L21" s="921"/>
      <c r="M21" s="921"/>
    </row>
    <row r="22" spans="1:13" ht="15" customHeight="1">
      <c r="A22" s="792"/>
      <c r="B22" s="894"/>
      <c r="C22" s="1590" t="s">
        <v>597</v>
      </c>
      <c r="D22" s="1591"/>
      <c r="E22" s="431">
        <v>4.1900000000000004</v>
      </c>
      <c r="F22" s="431">
        <v>26.879000000000001</v>
      </c>
      <c r="G22" s="907">
        <v>0.82499999999999996</v>
      </c>
      <c r="H22" s="906">
        <v>31.893999999999998</v>
      </c>
      <c r="J22" s="921"/>
      <c r="K22" s="921"/>
      <c r="L22" s="921"/>
      <c r="M22" s="921"/>
    </row>
    <row r="23" spans="1:13">
      <c r="A23" s="792"/>
      <c r="B23" s="894"/>
      <c r="C23" s="1533" t="s">
        <v>598</v>
      </c>
      <c r="D23" s="1534"/>
      <c r="E23" s="431">
        <v>1857.875</v>
      </c>
      <c r="F23" s="431">
        <v>381.52199999999999</v>
      </c>
      <c r="G23" s="907">
        <v>83.792000000000002</v>
      </c>
      <c r="H23" s="906">
        <v>2323.1889999999999</v>
      </c>
      <c r="J23" s="921"/>
      <c r="K23" s="921"/>
      <c r="L23" s="921"/>
      <c r="M23" s="921"/>
    </row>
    <row r="24" spans="1:13">
      <c r="A24" s="792"/>
      <c r="B24" s="1533" t="s">
        <v>599</v>
      </c>
      <c r="C24" s="1534"/>
      <c r="D24" s="1534"/>
      <c r="E24" s="431">
        <v>43.319000000000003</v>
      </c>
      <c r="F24" s="431">
        <v>2.891</v>
      </c>
      <c r="G24" s="907">
        <v>0.72099999999999997</v>
      </c>
      <c r="H24" s="906">
        <v>46.930999999999997</v>
      </c>
      <c r="J24" s="921"/>
      <c r="K24" s="921"/>
      <c r="L24" s="921"/>
      <c r="M24" s="921"/>
    </row>
    <row r="25" spans="1:13" ht="15" customHeight="1">
      <c r="A25" s="792"/>
      <c r="B25" s="894"/>
      <c r="C25" s="1592" t="s">
        <v>600</v>
      </c>
      <c r="D25" s="1590"/>
      <c r="E25" s="431">
        <v>2.7970000000000002</v>
      </c>
      <c r="F25" s="431">
        <v>1.528</v>
      </c>
      <c r="G25" s="907">
        <v>0.25900000000000001</v>
      </c>
      <c r="H25" s="906">
        <v>4.5839999999999996</v>
      </c>
      <c r="J25" s="921"/>
      <c r="K25" s="921"/>
      <c r="L25" s="921"/>
      <c r="M25" s="921"/>
    </row>
    <row r="26" spans="1:13" ht="15" customHeight="1">
      <c r="A26" s="792"/>
      <c r="B26" s="894"/>
      <c r="C26" s="1592" t="s">
        <v>663</v>
      </c>
      <c r="D26" s="1590"/>
      <c r="E26" s="431">
        <v>0</v>
      </c>
      <c r="F26" s="431">
        <v>0.45200000000000001</v>
      </c>
      <c r="G26" s="907">
        <v>0</v>
      </c>
      <c r="H26" s="906">
        <v>0.45200000000000001</v>
      </c>
      <c r="J26" s="921"/>
      <c r="K26" s="921"/>
      <c r="L26" s="921"/>
      <c r="M26" s="921"/>
    </row>
    <row r="27" spans="1:13" ht="15" customHeight="1">
      <c r="A27" s="792"/>
      <c r="B27" s="894"/>
      <c r="C27" s="1551" t="s">
        <v>601</v>
      </c>
      <c r="D27" s="1535"/>
      <c r="E27" s="431">
        <v>40.304000000000002</v>
      </c>
      <c r="F27" s="431">
        <v>0.84099999999999997</v>
      </c>
      <c r="G27" s="907">
        <v>0.46200000000000002</v>
      </c>
      <c r="H27" s="906">
        <v>41.606999999999999</v>
      </c>
      <c r="J27" s="921"/>
      <c r="K27" s="921"/>
      <c r="L27" s="921"/>
      <c r="M27" s="921"/>
    </row>
    <row r="28" spans="1:13" ht="15" customHeight="1">
      <c r="A28" s="802"/>
      <c r="B28" s="897"/>
      <c r="C28" s="1551" t="s">
        <v>535</v>
      </c>
      <c r="D28" s="1535"/>
      <c r="E28" s="431">
        <v>0.218</v>
      </c>
      <c r="F28" s="431">
        <v>7.0000000000000007E-2</v>
      </c>
      <c r="G28" s="907">
        <v>0</v>
      </c>
      <c r="H28" s="906">
        <v>0.28799999999999998</v>
      </c>
      <c r="J28" s="921"/>
      <c r="K28" s="921"/>
      <c r="L28" s="921"/>
      <c r="M28" s="921"/>
    </row>
    <row r="29" spans="1:13" ht="25.5" customHeight="1" thickBot="1">
      <c r="A29" s="794"/>
      <c r="B29" s="1583" t="s">
        <v>602</v>
      </c>
      <c r="C29" s="1584"/>
      <c r="D29" s="1584"/>
      <c r="E29" s="431">
        <v>149.57599999999999</v>
      </c>
      <c r="F29" s="431">
        <v>9.9030000000000005</v>
      </c>
      <c r="G29" s="907">
        <v>13.593999999999999</v>
      </c>
      <c r="H29" s="906">
        <v>173.07300000000001</v>
      </c>
      <c r="J29" s="921"/>
      <c r="K29" s="921"/>
      <c r="L29" s="921"/>
      <c r="M29" s="921"/>
    </row>
    <row r="30" spans="1:13" ht="15" thickBot="1">
      <c r="A30" s="1585" t="s">
        <v>508</v>
      </c>
      <c r="B30" s="1586"/>
      <c r="C30" s="1586"/>
      <c r="D30" s="1587"/>
      <c r="E30" s="908">
        <v>-695.077</v>
      </c>
      <c r="F30" s="908">
        <v>-291.62099999999998</v>
      </c>
      <c r="G30" s="909">
        <v>-51.914000000000001</v>
      </c>
      <c r="H30" s="906">
        <v>-1038.6120000000001</v>
      </c>
      <c r="J30" s="921"/>
      <c r="K30" s="921"/>
      <c r="L30" s="921"/>
      <c r="M30" s="921"/>
    </row>
    <row r="31" spans="1:13">
      <c r="A31" s="795"/>
      <c r="B31" s="1578" t="s">
        <v>603</v>
      </c>
      <c r="C31" s="1578"/>
      <c r="D31" s="1579"/>
      <c r="E31" s="431">
        <v>-68.849000000000004</v>
      </c>
      <c r="F31" s="431">
        <v>-42.674999999999997</v>
      </c>
      <c r="G31" s="907">
        <v>-8.3569999999999993</v>
      </c>
      <c r="H31" s="906">
        <v>-119.881</v>
      </c>
      <c r="J31" s="921"/>
      <c r="K31" s="921"/>
      <c r="L31" s="921"/>
      <c r="M31" s="921"/>
    </row>
    <row r="32" spans="1:13">
      <c r="A32" s="792"/>
      <c r="B32" s="894"/>
      <c r="C32" s="1576" t="s">
        <v>604</v>
      </c>
      <c r="D32" s="1533"/>
      <c r="E32" s="431">
        <v>-67.483000000000004</v>
      </c>
      <c r="F32" s="431">
        <v>-37.701999999999998</v>
      </c>
      <c r="G32" s="907">
        <v>-8.3569999999999993</v>
      </c>
      <c r="H32" s="906">
        <v>-113.542</v>
      </c>
      <c r="J32" s="921"/>
      <c r="K32" s="921"/>
      <c r="L32" s="921"/>
      <c r="M32" s="921"/>
    </row>
    <row r="33" spans="1:13">
      <c r="A33" s="792"/>
      <c r="B33" s="894"/>
      <c r="C33" s="1576" t="s">
        <v>605</v>
      </c>
      <c r="D33" s="1533"/>
      <c r="E33" s="431">
        <v>-1.3660000000000001</v>
      </c>
      <c r="F33" s="431">
        <v>-4.9729999999999999</v>
      </c>
      <c r="G33" s="907">
        <v>0</v>
      </c>
      <c r="H33" s="906">
        <v>-6.3390000000000004</v>
      </c>
      <c r="J33" s="921"/>
      <c r="K33" s="921"/>
      <c r="L33" s="921"/>
      <c r="M33" s="921"/>
    </row>
    <row r="34" spans="1:13">
      <c r="A34" s="792"/>
      <c r="B34" s="1576" t="s">
        <v>606</v>
      </c>
      <c r="C34" s="1576"/>
      <c r="D34" s="1533"/>
      <c r="E34" s="431">
        <v>-0.68500000000000005</v>
      </c>
      <c r="F34" s="431">
        <v>-0.628</v>
      </c>
      <c r="G34" s="907">
        <v>-0.11</v>
      </c>
      <c r="H34" s="906">
        <v>-1.423</v>
      </c>
      <c r="J34" s="921"/>
      <c r="K34" s="921"/>
      <c r="L34" s="921"/>
      <c r="M34" s="921"/>
    </row>
    <row r="35" spans="1:13">
      <c r="A35" s="792"/>
      <c r="B35" s="894"/>
      <c r="C35" s="1533" t="s">
        <v>648</v>
      </c>
      <c r="D35" s="1534"/>
      <c r="E35" s="431">
        <v>-0.68100000000000005</v>
      </c>
      <c r="F35" s="431">
        <v>-0.628</v>
      </c>
      <c r="G35" s="907">
        <v>-0.11</v>
      </c>
      <c r="H35" s="906">
        <v>-1.419</v>
      </c>
      <c r="J35" s="921"/>
      <c r="K35" s="921"/>
      <c r="L35" s="921"/>
      <c r="M35" s="921"/>
    </row>
    <row r="36" spans="1:13">
      <c r="A36" s="792"/>
      <c r="B36" s="894"/>
      <c r="C36" s="1533" t="s">
        <v>649</v>
      </c>
      <c r="D36" s="1534"/>
      <c r="E36" s="910">
        <v>-4.0000000000000001E-3</v>
      </c>
      <c r="F36" s="910">
        <v>0</v>
      </c>
      <c r="G36" s="911">
        <v>0</v>
      </c>
      <c r="H36" s="906">
        <v>-4.0000000000000001E-3</v>
      </c>
      <c r="J36" s="921"/>
      <c r="K36" s="921"/>
      <c r="L36" s="921"/>
      <c r="M36" s="921"/>
    </row>
    <row r="37" spans="1:13" ht="30" customHeight="1">
      <c r="A37" s="793"/>
      <c r="B37" s="1551" t="s">
        <v>652</v>
      </c>
      <c r="C37" s="1551"/>
      <c r="D37" s="1535"/>
      <c r="E37" s="431">
        <v>-8.5429999999999993</v>
      </c>
      <c r="F37" s="431">
        <v>-1.504</v>
      </c>
      <c r="G37" s="907">
        <v>-0.39</v>
      </c>
      <c r="H37" s="906">
        <v>-10.436999999999999</v>
      </c>
      <c r="J37" s="921"/>
      <c r="K37" s="921"/>
      <c r="L37" s="921"/>
      <c r="M37" s="921"/>
    </row>
    <row r="38" spans="1:13">
      <c r="A38" s="792"/>
      <c r="B38" s="1576" t="s">
        <v>609</v>
      </c>
      <c r="C38" s="1576"/>
      <c r="D38" s="1533"/>
      <c r="E38" s="431">
        <v>-114.71299999999999</v>
      </c>
      <c r="F38" s="431">
        <v>-59.430999999999997</v>
      </c>
      <c r="G38" s="907">
        <v>-17.202000000000002</v>
      </c>
      <c r="H38" s="906">
        <v>-191.346</v>
      </c>
      <c r="J38" s="921"/>
      <c r="K38" s="921"/>
      <c r="L38" s="921"/>
      <c r="M38" s="921"/>
    </row>
    <row r="39" spans="1:13">
      <c r="A39" s="792"/>
      <c r="B39" s="894"/>
      <c r="C39" s="1533" t="s">
        <v>610</v>
      </c>
      <c r="D39" s="1534"/>
      <c r="E39" s="910">
        <v>0</v>
      </c>
      <c r="F39" s="910">
        <v>-1.9E-2</v>
      </c>
      <c r="G39" s="911">
        <v>-7.0000000000000001E-3</v>
      </c>
      <c r="H39" s="906">
        <v>-2.5999999999999999E-2</v>
      </c>
      <c r="J39" s="921"/>
      <c r="K39" s="921"/>
      <c r="L39" s="921"/>
      <c r="M39" s="921"/>
    </row>
    <row r="40" spans="1:13">
      <c r="A40" s="792"/>
      <c r="B40" s="894"/>
      <c r="C40" s="1533" t="s">
        <v>611</v>
      </c>
      <c r="D40" s="1534"/>
      <c r="E40" s="735">
        <v>-74.248000000000005</v>
      </c>
      <c r="F40" s="735">
        <v>-15.119</v>
      </c>
      <c r="G40" s="912">
        <v>-1.141</v>
      </c>
      <c r="H40" s="906">
        <v>-90.507999999999996</v>
      </c>
      <c r="J40" s="921"/>
      <c r="K40" s="921"/>
      <c r="L40" s="921"/>
      <c r="M40" s="921"/>
    </row>
    <row r="41" spans="1:13">
      <c r="A41" s="792"/>
      <c r="B41" s="894"/>
      <c r="C41" s="1533" t="s">
        <v>612</v>
      </c>
      <c r="D41" s="1534"/>
      <c r="E41" s="431">
        <v>0</v>
      </c>
      <c r="F41" s="431">
        <v>-8.1000000000000003E-2</v>
      </c>
      <c r="G41" s="907">
        <v>0</v>
      </c>
      <c r="H41" s="906">
        <v>-8.1000000000000003E-2</v>
      </c>
      <c r="J41" s="921"/>
      <c r="K41" s="921"/>
      <c r="L41" s="921"/>
      <c r="M41" s="921"/>
    </row>
    <row r="42" spans="1:13">
      <c r="A42" s="792"/>
      <c r="B42" s="894"/>
      <c r="C42" s="1533" t="s">
        <v>613</v>
      </c>
      <c r="D42" s="1534"/>
      <c r="E42" s="431">
        <v>-17.178000000000001</v>
      </c>
      <c r="F42" s="431">
        <v>-10.191000000000001</v>
      </c>
      <c r="G42" s="907">
        <v>-1.881</v>
      </c>
      <c r="H42" s="906">
        <v>-29.25</v>
      </c>
      <c r="J42" s="921"/>
      <c r="K42" s="921"/>
      <c r="L42" s="921"/>
      <c r="M42" s="921"/>
    </row>
    <row r="43" spans="1:13">
      <c r="A43" s="792"/>
      <c r="B43" s="894"/>
      <c r="C43" s="1533" t="s">
        <v>614</v>
      </c>
      <c r="D43" s="1534"/>
      <c r="E43" s="431">
        <v>-21.86</v>
      </c>
      <c r="F43" s="431">
        <v>-12.173</v>
      </c>
      <c r="G43" s="907">
        <v>-7.0449999999999999</v>
      </c>
      <c r="H43" s="906">
        <v>-41.078000000000003</v>
      </c>
      <c r="J43" s="921"/>
      <c r="K43" s="921"/>
      <c r="L43" s="921"/>
      <c r="M43" s="921"/>
    </row>
    <row r="44" spans="1:13" ht="14.25" customHeight="1">
      <c r="A44" s="792"/>
      <c r="B44" s="894"/>
      <c r="C44" s="1533" t="s">
        <v>615</v>
      </c>
      <c r="D44" s="1534"/>
      <c r="E44" s="431">
        <v>-1.427</v>
      </c>
      <c r="F44" s="431">
        <v>-21.847999999999999</v>
      </c>
      <c r="G44" s="907">
        <v>-7.1280000000000001</v>
      </c>
      <c r="H44" s="906">
        <v>-30.402999999999999</v>
      </c>
      <c r="J44" s="921"/>
      <c r="K44" s="921"/>
      <c r="L44" s="921"/>
      <c r="M44" s="921"/>
    </row>
    <row r="45" spans="1:13">
      <c r="A45" s="792"/>
      <c r="B45" s="1576" t="s">
        <v>442</v>
      </c>
      <c r="C45" s="1576"/>
      <c r="D45" s="1533"/>
      <c r="E45" s="431">
        <v>-397.827</v>
      </c>
      <c r="F45" s="431">
        <v>-125.98099999999999</v>
      </c>
      <c r="G45" s="907">
        <v>-20.484000000000002</v>
      </c>
      <c r="H45" s="906">
        <v>-544.29200000000003</v>
      </c>
      <c r="J45" s="921"/>
      <c r="K45" s="921"/>
      <c r="L45" s="921"/>
      <c r="M45" s="921"/>
    </row>
    <row r="46" spans="1:13">
      <c r="A46" s="792"/>
      <c r="B46" s="894"/>
      <c r="C46" s="1580" t="s">
        <v>616</v>
      </c>
      <c r="D46" s="1581"/>
      <c r="E46" s="431">
        <v>-0.115</v>
      </c>
      <c r="F46" s="431">
        <v>-7.2999999999999995E-2</v>
      </c>
      <c r="G46" s="907">
        <v>-2E-3</v>
      </c>
      <c r="H46" s="906">
        <v>-0.19</v>
      </c>
      <c r="J46" s="921"/>
      <c r="K46" s="921"/>
      <c r="L46" s="921"/>
      <c r="M46" s="921"/>
    </row>
    <row r="47" spans="1:13">
      <c r="A47" s="792"/>
      <c r="B47" s="894"/>
      <c r="C47" s="1533" t="s">
        <v>617</v>
      </c>
      <c r="D47" s="1534"/>
      <c r="E47" s="431">
        <v>-397.71199999999999</v>
      </c>
      <c r="F47" s="431">
        <v>-125.908</v>
      </c>
      <c r="G47" s="907">
        <v>-20.481999999999999</v>
      </c>
      <c r="H47" s="906">
        <v>-544.10199999999998</v>
      </c>
      <c r="J47" s="921"/>
      <c r="K47" s="921"/>
      <c r="L47" s="921"/>
      <c r="M47" s="921"/>
    </row>
    <row r="48" spans="1:13">
      <c r="A48" s="792"/>
      <c r="B48" s="1576" t="s">
        <v>618</v>
      </c>
      <c r="C48" s="1576"/>
      <c r="D48" s="1533"/>
      <c r="E48" s="431">
        <v>-104.46</v>
      </c>
      <c r="F48" s="431">
        <v>-61.402000000000001</v>
      </c>
      <c r="G48" s="907">
        <v>-5.3710000000000004</v>
      </c>
      <c r="H48" s="906">
        <v>-171.233</v>
      </c>
      <c r="J48" s="921"/>
      <c r="K48" s="921"/>
      <c r="L48" s="921"/>
      <c r="M48" s="921"/>
    </row>
    <row r="49" spans="1:13" ht="14.25" customHeight="1">
      <c r="A49" s="792"/>
      <c r="B49" s="894"/>
      <c r="C49" s="1573" t="s">
        <v>619</v>
      </c>
      <c r="D49" s="1582"/>
      <c r="E49" s="431">
        <v>-4.0000000000000001E-3</v>
      </c>
      <c r="F49" s="431">
        <v>-8.2940000000000005</v>
      </c>
      <c r="G49" s="907">
        <v>-4.8819999999999997</v>
      </c>
      <c r="H49" s="906">
        <v>-13.18</v>
      </c>
      <c r="J49" s="921"/>
      <c r="K49" s="921"/>
      <c r="L49" s="921"/>
      <c r="M49" s="921"/>
    </row>
    <row r="50" spans="1:13">
      <c r="A50" s="792"/>
      <c r="B50" s="894"/>
      <c r="C50" s="1573" t="s">
        <v>650</v>
      </c>
      <c r="D50" s="1582"/>
      <c r="E50" s="910">
        <v>-2.4E-2</v>
      </c>
      <c r="F50" s="910">
        <v>0</v>
      </c>
      <c r="G50" s="911">
        <v>0</v>
      </c>
      <c r="H50" s="906">
        <v>-2.4E-2</v>
      </c>
      <c r="J50" s="921"/>
      <c r="K50" s="921"/>
      <c r="L50" s="921"/>
      <c r="M50" s="921"/>
    </row>
    <row r="51" spans="1:13" ht="25.5" customHeight="1">
      <c r="A51" s="792"/>
      <c r="B51" s="894"/>
      <c r="C51" s="1535" t="s">
        <v>651</v>
      </c>
      <c r="D51" s="1609"/>
      <c r="E51" s="910">
        <v>-7.0000000000000007E-2</v>
      </c>
      <c r="F51" s="910">
        <v>0</v>
      </c>
      <c r="G51" s="911">
        <v>0</v>
      </c>
      <c r="H51" s="906">
        <v>-7.0000000000000007E-2</v>
      </c>
      <c r="J51" s="921"/>
      <c r="K51" s="921"/>
      <c r="L51" s="921"/>
      <c r="M51" s="921"/>
    </row>
    <row r="52" spans="1:13" ht="14.25" customHeight="1">
      <c r="A52" s="792"/>
      <c r="B52" s="894"/>
      <c r="C52" s="1533" t="s">
        <v>620</v>
      </c>
      <c r="D52" s="1534"/>
      <c r="E52" s="431">
        <v>-97.546999999999997</v>
      </c>
      <c r="F52" s="431">
        <v>-51.279000000000003</v>
      </c>
      <c r="G52" s="907">
        <v>-2.8000000000000001E-2</v>
      </c>
      <c r="H52" s="906">
        <v>-148.85400000000001</v>
      </c>
      <c r="J52" s="921"/>
      <c r="K52" s="921"/>
      <c r="L52" s="921"/>
      <c r="M52" s="921"/>
    </row>
    <row r="53" spans="1:13" ht="15" thickBot="1">
      <c r="A53" s="792"/>
      <c r="B53" s="894"/>
      <c r="C53" s="1573" t="s">
        <v>621</v>
      </c>
      <c r="D53" s="1582"/>
      <c r="E53" s="431">
        <v>-6.8150000000000004</v>
      </c>
      <c r="F53" s="431">
        <v>-1.829</v>
      </c>
      <c r="G53" s="907">
        <v>-0.46100000000000002</v>
      </c>
      <c r="H53" s="906">
        <v>-9.1050000000000004</v>
      </c>
      <c r="J53" s="921"/>
      <c r="K53" s="921"/>
      <c r="L53" s="921"/>
      <c r="M53" s="921"/>
    </row>
    <row r="54" spans="1:13" ht="15" thickBot="1">
      <c r="A54" s="1574" t="s">
        <v>622</v>
      </c>
      <c r="B54" s="1542"/>
      <c r="C54" s="1542"/>
      <c r="D54" s="1543"/>
      <c r="E54" s="908">
        <v>2982.5990000000002</v>
      </c>
      <c r="F54" s="908">
        <v>720.19200000000001</v>
      </c>
      <c r="G54" s="909">
        <v>138.69900000000001</v>
      </c>
      <c r="H54" s="906">
        <v>3841.49</v>
      </c>
      <c r="J54" s="921"/>
      <c r="K54" s="921"/>
      <c r="L54" s="921"/>
      <c r="M54" s="921"/>
    </row>
    <row r="55" spans="1:13" ht="15" thickBot="1">
      <c r="A55" s="797" t="s">
        <v>623</v>
      </c>
      <c r="B55" s="775"/>
      <c r="C55" s="775"/>
      <c r="D55" s="776"/>
      <c r="E55" s="908">
        <v>846.79100000000005</v>
      </c>
      <c r="F55" s="908">
        <v>231.81200000000001</v>
      </c>
      <c r="G55" s="909">
        <v>40.829000000000001</v>
      </c>
      <c r="H55" s="906">
        <v>1119.432</v>
      </c>
      <c r="J55" s="921"/>
      <c r="K55" s="921"/>
      <c r="L55" s="921"/>
      <c r="M55" s="921"/>
    </row>
    <row r="56" spans="1:13">
      <c r="A56" s="798"/>
      <c r="B56" s="1578" t="s">
        <v>453</v>
      </c>
      <c r="C56" s="1578"/>
      <c r="D56" s="1579"/>
      <c r="E56" s="431">
        <v>1155.7159999999999</v>
      </c>
      <c r="F56" s="431">
        <v>350.32600000000002</v>
      </c>
      <c r="G56" s="907">
        <v>60.127000000000002</v>
      </c>
      <c r="H56" s="906">
        <v>1566.1690000000001</v>
      </c>
      <c r="J56" s="921"/>
      <c r="K56" s="921"/>
      <c r="L56" s="921"/>
      <c r="M56" s="921"/>
    </row>
    <row r="57" spans="1:13" ht="15" thickBot="1">
      <c r="A57" s="799"/>
      <c r="B57" s="1572" t="s">
        <v>454</v>
      </c>
      <c r="C57" s="1572"/>
      <c r="D57" s="1573"/>
      <c r="E57" s="431">
        <v>-308.92500000000001</v>
      </c>
      <c r="F57" s="431">
        <v>-118.514</v>
      </c>
      <c r="G57" s="907">
        <v>-19.297999999999998</v>
      </c>
      <c r="H57" s="906">
        <v>-446.73700000000002</v>
      </c>
      <c r="J57" s="921"/>
      <c r="K57" s="921"/>
      <c r="L57" s="921"/>
      <c r="M57" s="921"/>
    </row>
    <row r="58" spans="1:13" ht="29.25" customHeight="1" thickBot="1">
      <c r="A58" s="1546" t="s">
        <v>672</v>
      </c>
      <c r="B58" s="1547"/>
      <c r="C58" s="1547"/>
      <c r="D58" s="1548"/>
      <c r="E58" s="806">
        <v>3.823</v>
      </c>
      <c r="F58" s="754">
        <v>4.1760000000000002</v>
      </c>
      <c r="G58" s="778">
        <v>0.752</v>
      </c>
      <c r="H58" s="756">
        <v>8.7509999999999994</v>
      </c>
      <c r="J58" s="921"/>
      <c r="K58" s="921"/>
      <c r="L58" s="921"/>
      <c r="M58" s="921"/>
    </row>
    <row r="59" spans="1:13" ht="29.25" customHeight="1">
      <c r="A59" s="800"/>
      <c r="B59" s="1575" t="s">
        <v>673</v>
      </c>
      <c r="C59" s="1575"/>
      <c r="D59" s="1549"/>
      <c r="E59" s="807">
        <v>2.0369999999999999</v>
      </c>
      <c r="F59" s="758">
        <v>3.282</v>
      </c>
      <c r="G59" s="835">
        <v>0.752</v>
      </c>
      <c r="H59" s="830">
        <v>6.0709999999999997</v>
      </c>
      <c r="J59" s="921"/>
      <c r="K59" s="921"/>
      <c r="L59" s="921"/>
      <c r="M59" s="921"/>
    </row>
    <row r="60" spans="1:13" ht="27.75" customHeight="1">
      <c r="A60" s="800"/>
      <c r="B60" s="901"/>
      <c r="C60" s="1551" t="s">
        <v>674</v>
      </c>
      <c r="D60" s="1535"/>
      <c r="E60" s="823">
        <v>-6.2E-2</v>
      </c>
      <c r="F60" s="824">
        <v>0</v>
      </c>
      <c r="G60" s="841">
        <v>0</v>
      </c>
      <c r="H60" s="830">
        <v>-6.2E-2</v>
      </c>
      <c r="J60" s="921"/>
      <c r="K60" s="921"/>
      <c r="L60" s="921"/>
      <c r="M60" s="921"/>
    </row>
    <row r="61" spans="1:13" ht="24" customHeight="1">
      <c r="A61" s="798"/>
      <c r="B61" s="894"/>
      <c r="C61" s="1551" t="s">
        <v>675</v>
      </c>
      <c r="D61" s="1535"/>
      <c r="E61" s="809">
        <v>2.0990000000000002</v>
      </c>
      <c r="F61" s="766">
        <v>3.282</v>
      </c>
      <c r="G61" s="837">
        <v>0.752</v>
      </c>
      <c r="H61" s="822">
        <v>6.133</v>
      </c>
      <c r="J61" s="921"/>
      <c r="K61" s="921"/>
      <c r="L61" s="921"/>
      <c r="M61" s="921"/>
    </row>
    <row r="62" spans="1:13" ht="28.5" customHeight="1">
      <c r="A62" s="798"/>
      <c r="B62" s="1551" t="s">
        <v>676</v>
      </c>
      <c r="C62" s="1551"/>
      <c r="D62" s="1535"/>
      <c r="E62" s="809">
        <v>1.786</v>
      </c>
      <c r="F62" s="766">
        <v>0.89400000000000002</v>
      </c>
      <c r="G62" s="842">
        <v>0</v>
      </c>
      <c r="H62" s="822">
        <v>2.68</v>
      </c>
      <c r="J62" s="921"/>
      <c r="K62" s="921"/>
      <c r="L62" s="921"/>
      <c r="M62" s="921"/>
    </row>
    <row r="63" spans="1:13" ht="27.75" customHeight="1">
      <c r="A63" s="792"/>
      <c r="B63" s="894"/>
      <c r="C63" s="1535" t="s">
        <v>677</v>
      </c>
      <c r="D63" s="1536"/>
      <c r="E63" s="809">
        <v>3.2850000000000001</v>
      </c>
      <c r="F63" s="766">
        <v>0</v>
      </c>
      <c r="G63" s="837">
        <v>0</v>
      </c>
      <c r="H63" s="822">
        <v>3.2850000000000001</v>
      </c>
      <c r="J63" s="921"/>
      <c r="K63" s="921"/>
      <c r="L63" s="921"/>
      <c r="M63" s="921"/>
    </row>
    <row r="64" spans="1:13" ht="27" customHeight="1" thickBot="1">
      <c r="A64" s="792"/>
      <c r="B64" s="894"/>
      <c r="C64" s="1535" t="s">
        <v>678</v>
      </c>
      <c r="D64" s="1536"/>
      <c r="E64" s="809">
        <v>-1.4990000000000001</v>
      </c>
      <c r="F64" s="766">
        <v>0.89400000000000002</v>
      </c>
      <c r="G64" s="837">
        <v>0</v>
      </c>
      <c r="H64" s="822">
        <v>-0.60499999999999998</v>
      </c>
      <c r="I64" s="923"/>
      <c r="J64" s="921"/>
      <c r="K64" s="921"/>
      <c r="L64" s="921"/>
      <c r="M64" s="921"/>
    </row>
    <row r="65" spans="1:13" ht="42" customHeight="1" thickBot="1">
      <c r="A65" s="1570" t="s">
        <v>679</v>
      </c>
      <c r="B65" s="1571"/>
      <c r="C65" s="1571"/>
      <c r="D65" s="1571"/>
      <c r="E65" s="806">
        <v>2.8780000000000001</v>
      </c>
      <c r="F65" s="754">
        <v>0</v>
      </c>
      <c r="G65" s="778">
        <v>0</v>
      </c>
      <c r="H65" s="756">
        <v>2.8780000000000001</v>
      </c>
      <c r="J65" s="921"/>
      <c r="K65" s="921"/>
      <c r="L65" s="921"/>
      <c r="M65" s="921"/>
    </row>
    <row r="66" spans="1:13" ht="42" customHeight="1">
      <c r="A66" s="800"/>
      <c r="B66" s="1575" t="s">
        <v>680</v>
      </c>
      <c r="C66" s="1575"/>
      <c r="D66" s="1549"/>
      <c r="E66" s="807">
        <v>1.8919999999999999</v>
      </c>
      <c r="F66" s="758">
        <v>0</v>
      </c>
      <c r="G66" s="835">
        <v>0</v>
      </c>
      <c r="H66" s="830">
        <v>1.8919999999999999</v>
      </c>
      <c r="J66" s="921"/>
      <c r="K66" s="921"/>
      <c r="L66" s="921"/>
      <c r="M66" s="921"/>
    </row>
    <row r="67" spans="1:13" ht="42" customHeight="1">
      <c r="A67" s="800"/>
      <c r="B67" s="903"/>
      <c r="C67" s="1535" t="s">
        <v>681</v>
      </c>
      <c r="D67" s="1536"/>
      <c r="E67" s="807">
        <v>1.8919999999999999</v>
      </c>
      <c r="F67" s="758">
        <v>0</v>
      </c>
      <c r="G67" s="835">
        <v>0</v>
      </c>
      <c r="H67" s="830">
        <v>1.8919999999999999</v>
      </c>
      <c r="J67" s="921"/>
      <c r="K67" s="921"/>
      <c r="L67" s="921"/>
      <c r="M67" s="921"/>
    </row>
    <row r="68" spans="1:13" ht="27.75" customHeight="1">
      <c r="A68" s="800"/>
      <c r="B68" s="1575" t="s">
        <v>654</v>
      </c>
      <c r="C68" s="1575"/>
      <c r="D68" s="1549"/>
      <c r="E68" s="807">
        <v>0.98599999999999999</v>
      </c>
      <c r="F68" s="758">
        <v>0</v>
      </c>
      <c r="G68" s="835">
        <v>0</v>
      </c>
      <c r="H68" s="830">
        <v>0.98599999999999999</v>
      </c>
      <c r="J68" s="921"/>
      <c r="K68" s="921"/>
      <c r="L68" s="921"/>
      <c r="M68" s="921"/>
    </row>
    <row r="69" spans="1:13" ht="27.75" customHeight="1" thickBot="1">
      <c r="A69" s="792"/>
      <c r="B69" s="894"/>
      <c r="C69" s="1535" t="s">
        <v>655</v>
      </c>
      <c r="D69" s="1536"/>
      <c r="E69" s="812">
        <v>0.98599999999999999</v>
      </c>
      <c r="F69" s="781">
        <v>0</v>
      </c>
      <c r="G69" s="833">
        <v>0</v>
      </c>
      <c r="H69" s="831">
        <v>0.98599999999999999</v>
      </c>
      <c r="J69" s="921"/>
      <c r="K69" s="921"/>
      <c r="L69" s="921"/>
      <c r="M69" s="921"/>
    </row>
    <row r="70" spans="1:13" ht="15.75" customHeight="1" thickBot="1">
      <c r="A70" s="1570" t="s">
        <v>644</v>
      </c>
      <c r="B70" s="1571"/>
      <c r="C70" s="1571"/>
      <c r="D70" s="1571"/>
      <c r="E70" s="806">
        <v>173.67099999999999</v>
      </c>
      <c r="F70" s="754">
        <v>39.131</v>
      </c>
      <c r="G70" s="778">
        <v>5.7960000000000003</v>
      </c>
      <c r="H70" s="756">
        <v>218.59800000000001</v>
      </c>
      <c r="J70" s="921"/>
      <c r="K70" s="921"/>
      <c r="L70" s="921"/>
      <c r="M70" s="921"/>
    </row>
    <row r="71" spans="1:13">
      <c r="A71" s="801"/>
      <c r="B71" s="1558" t="s">
        <v>640</v>
      </c>
      <c r="C71" s="1559"/>
      <c r="D71" s="1559"/>
      <c r="E71" s="807">
        <v>113.824</v>
      </c>
      <c r="F71" s="758">
        <v>37.966999999999999</v>
      </c>
      <c r="G71" s="835">
        <v>5.6109999999999998</v>
      </c>
      <c r="H71" s="760">
        <v>157.40199999999999</v>
      </c>
      <c r="J71" s="921"/>
      <c r="K71" s="921"/>
      <c r="L71" s="921"/>
      <c r="M71" s="921"/>
    </row>
    <row r="72" spans="1:13">
      <c r="A72" s="792"/>
      <c r="B72" s="1560" t="s">
        <v>641</v>
      </c>
      <c r="C72" s="1561"/>
      <c r="D72" s="1561"/>
      <c r="E72" s="808">
        <v>44.881</v>
      </c>
      <c r="F72" s="762">
        <v>2.4430000000000001</v>
      </c>
      <c r="G72" s="836">
        <v>0.13900000000000001</v>
      </c>
      <c r="H72" s="764">
        <v>47.463000000000001</v>
      </c>
      <c r="J72" s="921"/>
      <c r="K72" s="921"/>
      <c r="L72" s="921"/>
      <c r="M72" s="921"/>
    </row>
    <row r="73" spans="1:13" ht="15" thickBot="1">
      <c r="A73" s="802"/>
      <c r="B73" s="1562" t="s">
        <v>642</v>
      </c>
      <c r="C73" s="1563"/>
      <c r="D73" s="1563"/>
      <c r="E73" s="810">
        <v>14.965999999999999</v>
      </c>
      <c r="F73" s="768">
        <v>-1.2789999999999999</v>
      </c>
      <c r="G73" s="838">
        <v>4.5999999999999999E-2</v>
      </c>
      <c r="H73" s="770">
        <v>13.733000000000001</v>
      </c>
      <c r="J73" s="921"/>
      <c r="K73" s="921"/>
      <c r="L73" s="921"/>
      <c r="M73" s="921"/>
    </row>
    <row r="74" spans="1:13" ht="15" thickBot="1">
      <c r="A74" s="1564" t="s">
        <v>469</v>
      </c>
      <c r="B74" s="1565"/>
      <c r="C74" s="1565"/>
      <c r="D74" s="1565"/>
      <c r="E74" s="806">
        <v>1028.1489999999999</v>
      </c>
      <c r="F74" s="754">
        <v>108.869</v>
      </c>
      <c r="G74" s="778">
        <v>33.732999999999997</v>
      </c>
      <c r="H74" s="756">
        <v>1170.751</v>
      </c>
      <c r="J74" s="921"/>
      <c r="K74" s="921"/>
      <c r="L74" s="921"/>
      <c r="M74" s="921"/>
    </row>
    <row r="75" spans="1:13" ht="15" customHeight="1">
      <c r="A75" s="795"/>
      <c r="B75" s="1549" t="s">
        <v>470</v>
      </c>
      <c r="C75" s="1550"/>
      <c r="D75" s="1604"/>
      <c r="E75" s="807">
        <v>6.6000000000000003E-2</v>
      </c>
      <c r="F75" s="758">
        <v>0</v>
      </c>
      <c r="G75" s="835">
        <v>0</v>
      </c>
      <c r="H75" s="760">
        <v>6.6000000000000003E-2</v>
      </c>
      <c r="J75" s="921"/>
      <c r="K75" s="921"/>
      <c r="L75" s="921"/>
      <c r="M75" s="921"/>
    </row>
    <row r="76" spans="1:13" ht="28.5" customHeight="1">
      <c r="A76" s="792"/>
      <c r="B76" s="1551" t="s">
        <v>682</v>
      </c>
      <c r="C76" s="1551"/>
      <c r="D76" s="1551"/>
      <c r="E76" s="808">
        <v>0</v>
      </c>
      <c r="F76" s="762">
        <v>1.5860000000000001</v>
      </c>
      <c r="G76" s="836">
        <v>1.883</v>
      </c>
      <c r="H76" s="764">
        <v>3.4689999999999999</v>
      </c>
      <c r="J76" s="921"/>
      <c r="K76" s="921"/>
      <c r="L76" s="921"/>
      <c r="M76" s="921"/>
    </row>
    <row r="77" spans="1:13">
      <c r="A77" s="792"/>
      <c r="B77" s="1576" t="s">
        <v>645</v>
      </c>
      <c r="C77" s="1576"/>
      <c r="D77" s="1576"/>
      <c r="E77" s="808">
        <v>459.505</v>
      </c>
      <c r="F77" s="762">
        <v>5.4980000000000002</v>
      </c>
      <c r="G77" s="836">
        <v>15.722</v>
      </c>
      <c r="H77" s="764">
        <v>480.72500000000002</v>
      </c>
      <c r="J77" s="921"/>
      <c r="K77" s="921"/>
      <c r="L77" s="921"/>
      <c r="M77" s="921"/>
    </row>
    <row r="78" spans="1:13">
      <c r="A78" s="792"/>
      <c r="B78" s="1576" t="s">
        <v>646</v>
      </c>
      <c r="C78" s="1576"/>
      <c r="D78" s="1576"/>
      <c r="E78" s="808">
        <v>0</v>
      </c>
      <c r="F78" s="762">
        <v>66.727999999999994</v>
      </c>
      <c r="G78" s="836">
        <v>0.13800000000000001</v>
      </c>
      <c r="H78" s="764">
        <v>66.866</v>
      </c>
      <c r="J78" s="921"/>
      <c r="K78" s="921"/>
      <c r="L78" s="921"/>
      <c r="M78" s="921"/>
    </row>
    <row r="79" spans="1:13">
      <c r="A79" s="792"/>
      <c r="B79" s="1576" t="s">
        <v>475</v>
      </c>
      <c r="C79" s="1576"/>
      <c r="D79" s="1576"/>
      <c r="E79" s="808">
        <v>426.65899999999999</v>
      </c>
      <c r="F79" s="762">
        <v>22.931000000000001</v>
      </c>
      <c r="G79" s="836">
        <v>9.2590000000000003</v>
      </c>
      <c r="H79" s="764">
        <v>458.84899999999999</v>
      </c>
      <c r="J79" s="921"/>
      <c r="K79" s="921"/>
      <c r="L79" s="921"/>
      <c r="M79" s="921"/>
    </row>
    <row r="80" spans="1:13" ht="15" customHeight="1">
      <c r="A80" s="792"/>
      <c r="B80" s="1535" t="s">
        <v>476</v>
      </c>
      <c r="C80" s="1536"/>
      <c r="D80" s="1605"/>
      <c r="E80" s="808">
        <v>141.91900000000001</v>
      </c>
      <c r="F80" s="762">
        <v>11.036</v>
      </c>
      <c r="G80" s="836">
        <v>6.6840000000000002</v>
      </c>
      <c r="H80" s="764">
        <v>159.63900000000001</v>
      </c>
      <c r="J80" s="921"/>
      <c r="K80" s="921"/>
      <c r="L80" s="921"/>
      <c r="M80" s="921"/>
    </row>
    <row r="81" spans="1:13" ht="15" customHeight="1" thickBot="1">
      <c r="A81" s="832"/>
      <c r="B81" s="1535" t="s">
        <v>477</v>
      </c>
      <c r="C81" s="1536"/>
      <c r="D81" s="1605"/>
      <c r="E81" s="812">
        <v>0</v>
      </c>
      <c r="F81" s="781">
        <v>1.0900000000000001</v>
      </c>
      <c r="G81" s="833">
        <v>4.7E-2</v>
      </c>
      <c r="H81" s="783">
        <v>1.137</v>
      </c>
      <c r="J81" s="921"/>
      <c r="K81" s="921"/>
      <c r="L81" s="921"/>
      <c r="M81" s="921"/>
    </row>
    <row r="82" spans="1:13" ht="46.5" customHeight="1" thickBot="1">
      <c r="A82" s="1546" t="s">
        <v>684</v>
      </c>
      <c r="B82" s="1547"/>
      <c r="C82" s="1547"/>
      <c r="D82" s="1548"/>
      <c r="E82" s="806">
        <v>484.43400000000003</v>
      </c>
      <c r="F82" s="754">
        <v>-56.042999999999999</v>
      </c>
      <c r="G82" s="778">
        <v>16.308</v>
      </c>
      <c r="H82" s="756">
        <v>444.69900000000001</v>
      </c>
      <c r="J82" s="921"/>
      <c r="K82" s="921"/>
      <c r="L82" s="921"/>
      <c r="M82" s="921"/>
    </row>
    <row r="83" spans="1:13" ht="24" customHeight="1">
      <c r="A83" s="800"/>
      <c r="B83" s="1549" t="s">
        <v>670</v>
      </c>
      <c r="C83" s="1550"/>
      <c r="D83" s="1550"/>
      <c r="E83" s="807">
        <v>-1212.9780000000001</v>
      </c>
      <c r="F83" s="758">
        <v>-559.12099999999998</v>
      </c>
      <c r="G83" s="844">
        <v>-82.813999999999993</v>
      </c>
      <c r="H83" s="760">
        <v>-1854.913</v>
      </c>
      <c r="J83" s="921"/>
      <c r="K83" s="921"/>
      <c r="L83" s="921"/>
      <c r="M83" s="921"/>
    </row>
    <row r="84" spans="1:13" ht="23.25" customHeight="1">
      <c r="A84" s="798"/>
      <c r="B84" s="894"/>
      <c r="C84" s="1551" t="s">
        <v>480</v>
      </c>
      <c r="D84" s="1535"/>
      <c r="E84" s="808">
        <v>-1075.5640000000001</v>
      </c>
      <c r="F84" s="762">
        <v>-464.49400000000003</v>
      </c>
      <c r="G84" s="845">
        <v>-80.513000000000005</v>
      </c>
      <c r="H84" s="764">
        <v>-1620.5709999999999</v>
      </c>
      <c r="J84" s="921"/>
      <c r="K84" s="921"/>
      <c r="L84" s="921"/>
      <c r="M84" s="921"/>
    </row>
    <row r="85" spans="1:13" ht="26.25" customHeight="1">
      <c r="A85" s="798"/>
      <c r="B85" s="894"/>
      <c r="C85" s="1551" t="s">
        <v>481</v>
      </c>
      <c r="D85" s="1535"/>
      <c r="E85" s="808">
        <v>-1.081</v>
      </c>
      <c r="F85" s="762">
        <v>-2.6269999999999998</v>
      </c>
      <c r="G85" s="845">
        <v>-0.252</v>
      </c>
      <c r="H85" s="764">
        <v>-3.96</v>
      </c>
      <c r="J85" s="921"/>
      <c r="K85" s="921"/>
      <c r="L85" s="921"/>
      <c r="M85" s="921"/>
    </row>
    <row r="86" spans="1:13" ht="26.25" customHeight="1">
      <c r="A86" s="798"/>
      <c r="B86" s="902"/>
      <c r="C86" s="1551" t="s">
        <v>685</v>
      </c>
      <c r="D86" s="1535"/>
      <c r="E86" s="808">
        <v>-136.333</v>
      </c>
      <c r="F86" s="762">
        <v>-92</v>
      </c>
      <c r="G86" s="845">
        <v>-2.0489999999999999</v>
      </c>
      <c r="H86" s="764">
        <v>-230.38200000000001</v>
      </c>
      <c r="J86" s="921"/>
      <c r="K86" s="921"/>
      <c r="L86" s="921"/>
      <c r="M86" s="921"/>
    </row>
    <row r="87" spans="1:13" ht="25.5" customHeight="1">
      <c r="A87" s="798"/>
      <c r="B87" s="1551" t="s">
        <v>671</v>
      </c>
      <c r="C87" s="1551"/>
      <c r="D87" s="1535"/>
      <c r="E87" s="808">
        <v>1697.412</v>
      </c>
      <c r="F87" s="762">
        <v>503.07799999999997</v>
      </c>
      <c r="G87" s="845">
        <v>99.122</v>
      </c>
      <c r="H87" s="764">
        <v>2299.6120000000001</v>
      </c>
      <c r="J87" s="921"/>
      <c r="K87" s="921"/>
      <c r="L87" s="921"/>
      <c r="M87" s="921"/>
    </row>
    <row r="88" spans="1:13" ht="28.5" customHeight="1">
      <c r="A88" s="798"/>
      <c r="B88" s="894"/>
      <c r="C88" s="1551" t="s">
        <v>483</v>
      </c>
      <c r="D88" s="1535"/>
      <c r="E88" s="808">
        <v>1567.8420000000001</v>
      </c>
      <c r="F88" s="762">
        <v>455.53800000000001</v>
      </c>
      <c r="G88" s="836">
        <v>95.495000000000005</v>
      </c>
      <c r="H88" s="764">
        <v>2118.875</v>
      </c>
      <c r="J88" s="921"/>
      <c r="K88" s="921"/>
      <c r="L88" s="921"/>
      <c r="M88" s="921"/>
    </row>
    <row r="89" spans="1:13" ht="25.5" customHeight="1">
      <c r="A89" s="798"/>
      <c r="B89" s="894"/>
      <c r="C89" s="1551" t="s">
        <v>484</v>
      </c>
      <c r="D89" s="1535"/>
      <c r="E89" s="808">
        <v>5.9189999999999996</v>
      </c>
      <c r="F89" s="762">
        <v>1.484</v>
      </c>
      <c r="G89" s="836">
        <v>0.97899999999999998</v>
      </c>
      <c r="H89" s="764">
        <v>8.3819999999999997</v>
      </c>
      <c r="J89" s="921"/>
      <c r="K89" s="921"/>
      <c r="L89" s="921"/>
      <c r="M89" s="921"/>
    </row>
    <row r="90" spans="1:13" ht="28.5" customHeight="1" thickBot="1">
      <c r="A90" s="798"/>
      <c r="B90" s="902"/>
      <c r="C90" s="1551" t="s">
        <v>686</v>
      </c>
      <c r="D90" s="1535"/>
      <c r="E90" s="808">
        <v>123.651</v>
      </c>
      <c r="F90" s="762">
        <v>46.055999999999997</v>
      </c>
      <c r="G90" s="836">
        <v>2.6480000000000001</v>
      </c>
      <c r="H90" s="764">
        <v>172.35499999999999</v>
      </c>
      <c r="J90" s="921"/>
      <c r="K90" s="921"/>
      <c r="L90" s="921"/>
      <c r="M90" s="921"/>
    </row>
    <row r="91" spans="1:13" ht="15" customHeight="1" thickBot="1">
      <c r="A91" s="1610" t="s">
        <v>486</v>
      </c>
      <c r="B91" s="1611"/>
      <c r="C91" s="1611"/>
      <c r="D91" s="1612"/>
      <c r="E91" s="806">
        <v>-374.61200000000002</v>
      </c>
      <c r="F91" s="754">
        <v>-86.81</v>
      </c>
      <c r="G91" s="778">
        <v>-58.423999999999999</v>
      </c>
      <c r="H91" s="756">
        <v>-519.846</v>
      </c>
      <c r="J91" s="921"/>
      <c r="K91" s="921"/>
      <c r="L91" s="921"/>
      <c r="M91" s="921"/>
    </row>
    <row r="92" spans="1:13" ht="30" customHeight="1">
      <c r="A92" s="803"/>
      <c r="B92" s="1552" t="s">
        <v>487</v>
      </c>
      <c r="C92" s="1552"/>
      <c r="D92" s="1553"/>
      <c r="E92" s="812">
        <v>-382.98099999999999</v>
      </c>
      <c r="F92" s="781">
        <v>-93.567999999999998</v>
      </c>
      <c r="G92" s="833">
        <v>-59.378</v>
      </c>
      <c r="H92" s="783">
        <v>-535.92700000000002</v>
      </c>
      <c r="J92" s="921"/>
      <c r="K92" s="921"/>
      <c r="L92" s="921"/>
      <c r="M92" s="921"/>
    </row>
    <row r="93" spans="1:13" ht="30" customHeight="1" thickBot="1">
      <c r="A93" s="804"/>
      <c r="B93" s="1554" t="s">
        <v>631</v>
      </c>
      <c r="C93" s="1555"/>
      <c r="D93" s="1555"/>
      <c r="E93" s="813">
        <v>8.3689999999999998</v>
      </c>
      <c r="F93" s="784">
        <v>6.758</v>
      </c>
      <c r="G93" s="846">
        <v>0.95399999999999996</v>
      </c>
      <c r="H93" s="786">
        <v>16.081</v>
      </c>
      <c r="J93" s="921"/>
      <c r="K93" s="921"/>
      <c r="L93" s="921"/>
      <c r="M93" s="921"/>
    </row>
    <row r="94" spans="1:13" ht="15" thickBot="1">
      <c r="A94" s="1544" t="s">
        <v>489</v>
      </c>
      <c r="B94" s="1545"/>
      <c r="C94" s="1545"/>
      <c r="D94" s="1545"/>
      <c r="E94" s="806">
        <v>-783.928</v>
      </c>
      <c r="F94" s="754">
        <v>-289.90800000000002</v>
      </c>
      <c r="G94" s="778">
        <v>-83.013000000000005</v>
      </c>
      <c r="H94" s="756">
        <v>-1156.8489999999999</v>
      </c>
      <c r="J94" s="921"/>
      <c r="K94" s="921"/>
      <c r="L94" s="921"/>
      <c r="M94" s="921"/>
    </row>
    <row r="95" spans="1:13" ht="15" thickBot="1">
      <c r="A95" s="898" t="s">
        <v>490</v>
      </c>
      <c r="B95" s="899"/>
      <c r="C95" s="899"/>
      <c r="D95" s="900"/>
      <c r="E95" s="806">
        <v>-187.84200000000001</v>
      </c>
      <c r="F95" s="754">
        <v>-69.572999999999993</v>
      </c>
      <c r="G95" s="778">
        <v>-12.993</v>
      </c>
      <c r="H95" s="756">
        <v>-270.40800000000002</v>
      </c>
      <c r="J95" s="921"/>
      <c r="K95" s="921"/>
      <c r="L95" s="921"/>
      <c r="M95" s="921"/>
    </row>
    <row r="96" spans="1:13" ht="15" thickBot="1">
      <c r="A96" s="1544" t="s">
        <v>491</v>
      </c>
      <c r="B96" s="1545"/>
      <c r="C96" s="1545"/>
      <c r="D96" s="1545"/>
      <c r="E96" s="806">
        <v>-766.17899999999997</v>
      </c>
      <c r="F96" s="754">
        <v>-413.43200000000002</v>
      </c>
      <c r="G96" s="847">
        <v>-79.989999999999995</v>
      </c>
      <c r="H96" s="756">
        <v>-1259.6010000000001</v>
      </c>
      <c r="J96" s="921"/>
      <c r="K96" s="921"/>
      <c r="L96" s="921"/>
      <c r="M96" s="921"/>
    </row>
    <row r="97" spans="1:13">
      <c r="A97" s="803"/>
      <c r="B97" s="1531" t="s">
        <v>516</v>
      </c>
      <c r="C97" s="1532"/>
      <c r="D97" s="1532"/>
      <c r="E97" s="807">
        <v>-569.35599999999999</v>
      </c>
      <c r="F97" s="758">
        <v>-277.02100000000002</v>
      </c>
      <c r="G97" s="835">
        <v>-60.753</v>
      </c>
      <c r="H97" s="760">
        <v>-907.13</v>
      </c>
      <c r="J97" s="921"/>
      <c r="K97" s="921"/>
      <c r="L97" s="921"/>
      <c r="M97" s="921"/>
    </row>
    <row r="98" spans="1:13">
      <c r="A98" s="803"/>
      <c r="B98" s="1533" t="s">
        <v>632</v>
      </c>
      <c r="C98" s="1534"/>
      <c r="D98" s="1534"/>
      <c r="E98" s="808">
        <v>-119.828</v>
      </c>
      <c r="F98" s="762">
        <v>-25.509</v>
      </c>
      <c r="G98" s="836">
        <v>-4.9669999999999996</v>
      </c>
      <c r="H98" s="764">
        <v>-150.304</v>
      </c>
      <c r="J98" s="921"/>
      <c r="K98" s="921"/>
      <c r="L98" s="921"/>
      <c r="M98" s="921"/>
    </row>
    <row r="99" spans="1:13" ht="26.25" customHeight="1">
      <c r="A99" s="803"/>
      <c r="B99" s="1535" t="s">
        <v>683</v>
      </c>
      <c r="C99" s="1536"/>
      <c r="D99" s="1536"/>
      <c r="E99" s="808">
        <v>0</v>
      </c>
      <c r="F99" s="762">
        <v>-0.14799999999999999</v>
      </c>
      <c r="G99" s="836">
        <v>0</v>
      </c>
      <c r="H99" s="764">
        <v>-0.14799999999999999</v>
      </c>
      <c r="J99" s="921"/>
      <c r="K99" s="921"/>
      <c r="L99" s="921"/>
      <c r="M99" s="921"/>
    </row>
    <row r="100" spans="1:13">
      <c r="A100" s="803"/>
      <c r="B100" s="1533" t="s">
        <v>576</v>
      </c>
      <c r="C100" s="1534"/>
      <c r="D100" s="1534"/>
      <c r="E100" s="808">
        <v>-17.956</v>
      </c>
      <c r="F100" s="762">
        <v>-18.855</v>
      </c>
      <c r="G100" s="836">
        <v>0</v>
      </c>
      <c r="H100" s="764">
        <v>-36.811</v>
      </c>
      <c r="J100" s="921"/>
      <c r="K100" s="921"/>
      <c r="L100" s="921"/>
      <c r="M100" s="921"/>
    </row>
    <row r="101" spans="1:13">
      <c r="A101" s="803"/>
      <c r="B101" s="1533" t="s">
        <v>497</v>
      </c>
      <c r="C101" s="1534"/>
      <c r="D101" s="1534"/>
      <c r="E101" s="808">
        <v>-57.014000000000003</v>
      </c>
      <c r="F101" s="762">
        <v>-91.555999999999997</v>
      </c>
      <c r="G101" s="836">
        <v>-14.27</v>
      </c>
      <c r="H101" s="764">
        <v>-162.84</v>
      </c>
      <c r="J101" s="921"/>
      <c r="K101" s="921"/>
      <c r="L101" s="921"/>
      <c r="M101" s="921"/>
    </row>
    <row r="102" spans="1:13" ht="15" thickBot="1">
      <c r="A102" s="805"/>
      <c r="B102" s="1538" t="s">
        <v>498</v>
      </c>
      <c r="C102" s="1539"/>
      <c r="D102" s="1539"/>
      <c r="E102" s="813">
        <v>-2.0249999999999999</v>
      </c>
      <c r="F102" s="784">
        <v>-0.34300000000000003</v>
      </c>
      <c r="G102" s="846">
        <v>0</v>
      </c>
      <c r="H102" s="786">
        <v>-2.3679999999999999</v>
      </c>
      <c r="J102" s="921"/>
      <c r="K102" s="921"/>
      <c r="L102" s="921"/>
      <c r="M102" s="921"/>
    </row>
    <row r="103" spans="1:13" s="400" customFormat="1" ht="15" thickBot="1">
      <c r="A103" s="1529" t="s">
        <v>577</v>
      </c>
      <c r="B103" s="1327"/>
      <c r="C103" s="1327"/>
      <c r="D103" s="1530"/>
      <c r="E103" s="438">
        <v>3409.7840000000001</v>
      </c>
      <c r="F103" s="438">
        <v>188.41399999999999</v>
      </c>
      <c r="G103" s="451">
        <v>1.6970000000000001</v>
      </c>
      <c r="H103" s="440">
        <v>3599.895</v>
      </c>
      <c r="I103" s="924"/>
      <c r="J103" s="921"/>
      <c r="K103" s="921"/>
      <c r="L103" s="921"/>
      <c r="M103" s="921"/>
    </row>
    <row r="104" spans="1:13" s="371" customFormat="1" ht="15" thickBot="1">
      <c r="A104" s="1520" t="s">
        <v>518</v>
      </c>
      <c r="B104" s="1521"/>
      <c r="C104" s="1521"/>
      <c r="D104" s="1522"/>
      <c r="E104" s="445">
        <v>0</v>
      </c>
      <c r="F104" s="445">
        <v>-7.9950000000000001</v>
      </c>
      <c r="G104" s="848">
        <v>0</v>
      </c>
      <c r="H104" s="440">
        <v>-7.9950000000000001</v>
      </c>
      <c r="I104" s="925"/>
      <c r="J104" s="921"/>
      <c r="K104" s="921"/>
      <c r="L104" s="921"/>
      <c r="M104" s="921"/>
    </row>
    <row r="105" spans="1:13" s="371" customFormat="1" ht="15" thickBot="1">
      <c r="A105" s="1523" t="s">
        <v>578</v>
      </c>
      <c r="B105" s="1524"/>
      <c r="C105" s="1524"/>
      <c r="D105" s="1525"/>
      <c r="E105" s="424">
        <v>3409.7840000000001</v>
      </c>
      <c r="F105" s="424">
        <v>180.41900000000001</v>
      </c>
      <c r="G105" s="849">
        <v>1.6970000000000001</v>
      </c>
      <c r="H105" s="426">
        <v>3591.9</v>
      </c>
      <c r="I105" s="925"/>
      <c r="J105" s="921"/>
      <c r="K105" s="921"/>
      <c r="L105" s="921"/>
      <c r="M105" s="921"/>
    </row>
    <row r="106" spans="1:13">
      <c r="A106" s="749"/>
      <c r="B106" s="749"/>
      <c r="C106" s="749"/>
      <c r="D106" s="749"/>
      <c r="E106" s="749"/>
      <c r="F106" s="749"/>
      <c r="G106" s="749"/>
      <c r="H106" s="749"/>
    </row>
    <row r="107" spans="1:13">
      <c r="A107" s="749"/>
      <c r="B107" s="749"/>
      <c r="C107" s="749"/>
      <c r="D107" s="749"/>
      <c r="E107" s="874"/>
      <c r="F107" s="874"/>
      <c r="G107" s="874"/>
      <c r="H107" s="874"/>
    </row>
    <row r="108" spans="1:13">
      <c r="E108" s="757"/>
      <c r="F108" s="757"/>
      <c r="G108" s="757"/>
      <c r="H108" s="757"/>
    </row>
    <row r="109" spans="1:13">
      <c r="E109" s="757"/>
      <c r="F109" s="757"/>
      <c r="G109" s="757"/>
      <c r="H109" s="757"/>
    </row>
  </sheetData>
  <mergeCells count="100">
    <mergeCell ref="B92:D92"/>
    <mergeCell ref="B93:D93"/>
    <mergeCell ref="A94:D94"/>
    <mergeCell ref="C88:D88"/>
    <mergeCell ref="C86:D86"/>
    <mergeCell ref="C90:D90"/>
    <mergeCell ref="C89:D89"/>
    <mergeCell ref="A91:D91"/>
    <mergeCell ref="B102:D102"/>
    <mergeCell ref="A103:D103"/>
    <mergeCell ref="A104:D104"/>
    <mergeCell ref="A105:D105"/>
    <mergeCell ref="B81:D81"/>
    <mergeCell ref="B97:D97"/>
    <mergeCell ref="B98:D98"/>
    <mergeCell ref="B99:D99"/>
    <mergeCell ref="B100:D100"/>
    <mergeCell ref="B101:D101"/>
    <mergeCell ref="A96:D96"/>
    <mergeCell ref="A82:D82"/>
    <mergeCell ref="B83:D83"/>
    <mergeCell ref="C84:D84"/>
    <mergeCell ref="C85:D85"/>
    <mergeCell ref="B87:D87"/>
    <mergeCell ref="B71:D71"/>
    <mergeCell ref="B72:D72"/>
    <mergeCell ref="B73:D73"/>
    <mergeCell ref="A74:D74"/>
    <mergeCell ref="B75:D75"/>
    <mergeCell ref="B76:D76"/>
    <mergeCell ref="B77:D77"/>
    <mergeCell ref="B78:D78"/>
    <mergeCell ref="B79:D79"/>
    <mergeCell ref="B80:D80"/>
    <mergeCell ref="A65:D65"/>
    <mergeCell ref="B68:D68"/>
    <mergeCell ref="C69:D69"/>
    <mergeCell ref="A70:D70"/>
    <mergeCell ref="B59:D59"/>
    <mergeCell ref="C60:D60"/>
    <mergeCell ref="C61:D61"/>
    <mergeCell ref="B62:D62"/>
    <mergeCell ref="C63:D63"/>
    <mergeCell ref="C64:D64"/>
    <mergeCell ref="B66:D66"/>
    <mergeCell ref="C67:D67"/>
    <mergeCell ref="A58:D58"/>
    <mergeCell ref="C46:D46"/>
    <mergeCell ref="C47:D47"/>
    <mergeCell ref="B48:D48"/>
    <mergeCell ref="C49:D49"/>
    <mergeCell ref="C50:D50"/>
    <mergeCell ref="C51:D51"/>
    <mergeCell ref="C52:D52"/>
    <mergeCell ref="C53:D53"/>
    <mergeCell ref="A54:D54"/>
    <mergeCell ref="B56:D56"/>
    <mergeCell ref="B57:D57"/>
    <mergeCell ref="B45:D45"/>
    <mergeCell ref="B34:D34"/>
    <mergeCell ref="C35:D35"/>
    <mergeCell ref="C36:D36"/>
    <mergeCell ref="B37:D37"/>
    <mergeCell ref="B38:D38"/>
    <mergeCell ref="C39:D39"/>
    <mergeCell ref="C40:D40"/>
    <mergeCell ref="C41:D41"/>
    <mergeCell ref="C42:D42"/>
    <mergeCell ref="C43:D43"/>
    <mergeCell ref="C44:D44"/>
    <mergeCell ref="C33:D33"/>
    <mergeCell ref="C22:D22"/>
    <mergeCell ref="C23:D23"/>
    <mergeCell ref="B24:D24"/>
    <mergeCell ref="C25:D25"/>
    <mergeCell ref="C26:D26"/>
    <mergeCell ref="C27:D27"/>
    <mergeCell ref="C28:D28"/>
    <mergeCell ref="B29:D29"/>
    <mergeCell ref="A30:D30"/>
    <mergeCell ref="B31:D31"/>
    <mergeCell ref="C32:D32"/>
    <mergeCell ref="G3:H3"/>
    <mergeCell ref="A4:D5"/>
    <mergeCell ref="E4:H4"/>
    <mergeCell ref="A6:D6"/>
    <mergeCell ref="B7:D7"/>
    <mergeCell ref="C20:D20"/>
    <mergeCell ref="B21:D21"/>
    <mergeCell ref="C9:D9"/>
    <mergeCell ref="B10:D10"/>
    <mergeCell ref="C11:D11"/>
    <mergeCell ref="C12:D12"/>
    <mergeCell ref="B14:D14"/>
    <mergeCell ref="B15:D15"/>
    <mergeCell ref="C8:D8"/>
    <mergeCell ref="C16:D16"/>
    <mergeCell ref="C17:D17"/>
    <mergeCell ref="C18:D18"/>
    <mergeCell ref="C19:D19"/>
  </mergeCells>
  <pageMargins left="0.25" right="0.25" top="0.75" bottom="0.75" header="0.3" footer="0.3"/>
  <pageSetup paperSize="9" scale="78" fitToHeight="0"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0"/>
  <sheetViews>
    <sheetView topLeftCell="A46" zoomScaleNormal="100" workbookViewId="0">
      <selection activeCell="B100" sqref="B100:D100"/>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9" width="9.140625" style="922"/>
    <col min="10" max="16384" width="9.140625" style="748"/>
  </cols>
  <sheetData>
    <row r="2" spans="1:8">
      <c r="A2" s="749"/>
      <c r="B2" s="749"/>
      <c r="C2" s="749"/>
      <c r="D2" s="789" t="s">
        <v>394</v>
      </c>
      <c r="E2" s="749"/>
    </row>
    <row r="3" spans="1:8" ht="15" thickBot="1">
      <c r="A3" s="316"/>
      <c r="B3" s="316"/>
      <c r="C3" s="316"/>
      <c r="D3" s="316"/>
      <c r="E3" s="315"/>
      <c r="G3" s="1336" t="s">
        <v>395</v>
      </c>
      <c r="H3" s="1336"/>
    </row>
    <row r="4" spans="1:8" ht="15" customHeight="1" thickBot="1">
      <c r="A4" s="1593" t="s">
        <v>394</v>
      </c>
      <c r="B4" s="1594"/>
      <c r="C4" s="1594"/>
      <c r="D4" s="1594"/>
      <c r="E4" s="1597" t="s">
        <v>688</v>
      </c>
      <c r="F4" s="1490"/>
      <c r="G4" s="1490"/>
      <c r="H4" s="1491"/>
    </row>
    <row r="5" spans="1:8" ht="33.75" customHeight="1" thickBot="1">
      <c r="A5" s="1595"/>
      <c r="B5" s="1596"/>
      <c r="C5" s="1596"/>
      <c r="D5" s="1596"/>
      <c r="E5" s="676" t="s">
        <v>579</v>
      </c>
      <c r="F5" s="676" t="s">
        <v>580</v>
      </c>
      <c r="G5" s="675" t="s">
        <v>581</v>
      </c>
      <c r="H5" s="676" t="s">
        <v>399</v>
      </c>
    </row>
    <row r="6" spans="1:8" ht="15" thickBot="1">
      <c r="A6" s="1598" t="s">
        <v>400</v>
      </c>
      <c r="B6" s="1599"/>
      <c r="C6" s="1599"/>
      <c r="D6" s="1600"/>
      <c r="E6" s="904">
        <v>7306.3620000000001</v>
      </c>
      <c r="F6" s="904">
        <v>2035.0360000000001</v>
      </c>
      <c r="G6" s="905">
        <v>376.68099999999998</v>
      </c>
      <c r="H6" s="906">
        <v>9718.0789999999997</v>
      </c>
    </row>
    <row r="7" spans="1:8">
      <c r="A7" s="792"/>
      <c r="B7" s="1579" t="s">
        <v>582</v>
      </c>
      <c r="C7" s="1601"/>
      <c r="D7" s="1601"/>
      <c r="E7" s="431">
        <v>2455.8870000000002</v>
      </c>
      <c r="F7" s="431">
        <v>949.20399999999995</v>
      </c>
      <c r="G7" s="907">
        <v>134.42599999999999</v>
      </c>
      <c r="H7" s="906">
        <v>3539.5169999999998</v>
      </c>
    </row>
    <row r="8" spans="1:8">
      <c r="A8" s="792"/>
      <c r="B8" s="913"/>
      <c r="C8" s="1576" t="s">
        <v>583</v>
      </c>
      <c r="D8" s="1533"/>
      <c r="E8" s="431">
        <v>2422.4789999999998</v>
      </c>
      <c r="F8" s="431">
        <v>941.32</v>
      </c>
      <c r="G8" s="907">
        <v>134.40299999999999</v>
      </c>
      <c r="H8" s="906">
        <v>3498.2020000000002</v>
      </c>
    </row>
    <row r="9" spans="1:8">
      <c r="A9" s="792"/>
      <c r="B9" s="913"/>
      <c r="C9" s="1576" t="s">
        <v>584</v>
      </c>
      <c r="D9" s="1533"/>
      <c r="E9" s="431">
        <v>33.408000000000001</v>
      </c>
      <c r="F9" s="431">
        <v>7.8840000000000003</v>
      </c>
      <c r="G9" s="907">
        <v>2.3E-2</v>
      </c>
      <c r="H9" s="906">
        <v>41.314999999999998</v>
      </c>
    </row>
    <row r="10" spans="1:8">
      <c r="A10" s="792"/>
      <c r="B10" s="1576" t="s">
        <v>585</v>
      </c>
      <c r="C10" s="1576"/>
      <c r="D10" s="1533"/>
      <c r="E10" s="431">
        <v>342.11700000000002</v>
      </c>
      <c r="F10" s="431">
        <v>77.766000000000005</v>
      </c>
      <c r="G10" s="907">
        <v>20.672000000000001</v>
      </c>
      <c r="H10" s="906">
        <v>440.55500000000001</v>
      </c>
    </row>
    <row r="11" spans="1:8">
      <c r="A11" s="792"/>
      <c r="B11" s="913"/>
      <c r="C11" s="1533" t="s">
        <v>586</v>
      </c>
      <c r="D11" s="1534"/>
      <c r="E11" s="431">
        <v>325.06900000000002</v>
      </c>
      <c r="F11" s="431">
        <v>74.581000000000003</v>
      </c>
      <c r="G11" s="907">
        <v>20.672000000000001</v>
      </c>
      <c r="H11" s="906">
        <v>420.322</v>
      </c>
    </row>
    <row r="12" spans="1:8">
      <c r="A12" s="792"/>
      <c r="B12" s="913"/>
      <c r="C12" s="1533" t="s">
        <v>587</v>
      </c>
      <c r="D12" s="1534"/>
      <c r="E12" s="431">
        <v>15.492000000000001</v>
      </c>
      <c r="F12" s="431">
        <v>3.1850000000000001</v>
      </c>
      <c r="G12" s="907">
        <v>0</v>
      </c>
      <c r="H12" s="906">
        <v>18.677</v>
      </c>
    </row>
    <row r="13" spans="1:8">
      <c r="A13" s="792"/>
      <c r="B13" s="913"/>
      <c r="C13" s="914" t="s">
        <v>659</v>
      </c>
      <c r="D13" s="915"/>
      <c r="E13" s="431">
        <v>1.556</v>
      </c>
      <c r="F13" s="431">
        <v>0</v>
      </c>
      <c r="G13" s="907">
        <v>0</v>
      </c>
      <c r="H13" s="906">
        <v>1.556</v>
      </c>
    </row>
    <row r="14" spans="1:8" ht="30" customHeight="1">
      <c r="A14" s="793"/>
      <c r="B14" s="1551" t="s">
        <v>588</v>
      </c>
      <c r="C14" s="1551"/>
      <c r="D14" s="1535"/>
      <c r="E14" s="431">
        <v>6.907</v>
      </c>
      <c r="F14" s="431">
        <v>0.49</v>
      </c>
      <c r="G14" s="907">
        <v>0.57399999999999995</v>
      </c>
      <c r="H14" s="906">
        <v>7.9710000000000001</v>
      </c>
    </row>
    <row r="15" spans="1:8">
      <c r="A15" s="792"/>
      <c r="B15" s="1576" t="s">
        <v>589</v>
      </c>
      <c r="C15" s="1576"/>
      <c r="D15" s="1533"/>
      <c r="E15" s="431">
        <v>436.69</v>
      </c>
      <c r="F15" s="431">
        <v>149.51900000000001</v>
      </c>
      <c r="G15" s="907">
        <v>19.353000000000002</v>
      </c>
      <c r="H15" s="906">
        <v>605.56200000000001</v>
      </c>
    </row>
    <row r="16" spans="1:8">
      <c r="A16" s="792"/>
      <c r="B16" s="913"/>
      <c r="C16" s="1533" t="s">
        <v>590</v>
      </c>
      <c r="D16" s="1534"/>
      <c r="E16" s="431">
        <v>307.90499999999997</v>
      </c>
      <c r="F16" s="431">
        <v>79.16</v>
      </c>
      <c r="G16" s="907">
        <v>18.081</v>
      </c>
      <c r="H16" s="906">
        <v>405.14600000000002</v>
      </c>
    </row>
    <row r="17" spans="1:8">
      <c r="A17" s="792"/>
      <c r="B17" s="913"/>
      <c r="C17" s="1533" t="s">
        <v>591</v>
      </c>
      <c r="D17" s="1534"/>
      <c r="E17" s="431">
        <v>123.774</v>
      </c>
      <c r="F17" s="431">
        <v>63.933</v>
      </c>
      <c r="G17" s="907">
        <v>1.224</v>
      </c>
      <c r="H17" s="906">
        <v>188.93100000000001</v>
      </c>
    </row>
    <row r="18" spans="1:8">
      <c r="A18" s="792"/>
      <c r="B18" s="913"/>
      <c r="C18" s="1533" t="s">
        <v>592</v>
      </c>
      <c r="D18" s="1534"/>
      <c r="E18" s="431">
        <v>1.698</v>
      </c>
      <c r="F18" s="431">
        <v>0</v>
      </c>
      <c r="G18" s="907">
        <v>0</v>
      </c>
      <c r="H18" s="906">
        <v>1.698</v>
      </c>
    </row>
    <row r="19" spans="1:8">
      <c r="A19" s="792"/>
      <c r="B19" s="913"/>
      <c r="C19" s="1533" t="s">
        <v>593</v>
      </c>
      <c r="D19" s="1534"/>
      <c r="E19" s="431">
        <v>2.7450000000000001</v>
      </c>
      <c r="F19" s="431">
        <v>0.495</v>
      </c>
      <c r="G19" s="907">
        <v>0</v>
      </c>
      <c r="H19" s="906">
        <v>3.24</v>
      </c>
    </row>
    <row r="20" spans="1:8" ht="14.25" customHeight="1">
      <c r="A20" s="792"/>
      <c r="B20" s="765"/>
      <c r="C20" s="1560" t="s">
        <v>595</v>
      </c>
      <c r="D20" s="1561"/>
      <c r="E20" s="431">
        <v>0.56799999999999995</v>
      </c>
      <c r="F20" s="431">
        <v>5.931</v>
      </c>
      <c r="G20" s="907">
        <v>4.8000000000000001E-2</v>
      </c>
      <c r="H20" s="906">
        <v>6.5469999999999997</v>
      </c>
    </row>
    <row r="21" spans="1:8">
      <c r="A21" s="792"/>
      <c r="B21" s="1533" t="s">
        <v>596</v>
      </c>
      <c r="C21" s="1534"/>
      <c r="D21" s="1534"/>
      <c r="E21" s="431">
        <v>3758.6550000000002</v>
      </c>
      <c r="F21" s="431">
        <v>838.08500000000004</v>
      </c>
      <c r="G21" s="907">
        <v>171.566</v>
      </c>
      <c r="H21" s="906">
        <v>4768.3059999999996</v>
      </c>
    </row>
    <row r="22" spans="1:8" ht="15" customHeight="1">
      <c r="A22" s="792"/>
      <c r="B22" s="913"/>
      <c r="C22" s="1590" t="s">
        <v>597</v>
      </c>
      <c r="D22" s="1591"/>
      <c r="E22" s="431">
        <v>8.6359999999999992</v>
      </c>
      <c r="F22" s="431">
        <v>51.831000000000003</v>
      </c>
      <c r="G22" s="907">
        <v>1.4750000000000001</v>
      </c>
      <c r="H22" s="906">
        <v>61.942</v>
      </c>
    </row>
    <row r="23" spans="1:8">
      <c r="A23" s="792"/>
      <c r="B23" s="913"/>
      <c r="C23" s="1533" t="s">
        <v>598</v>
      </c>
      <c r="D23" s="1534"/>
      <c r="E23" s="431">
        <v>3750.0189999999998</v>
      </c>
      <c r="F23" s="431">
        <v>786.25400000000002</v>
      </c>
      <c r="G23" s="907">
        <v>170.09100000000001</v>
      </c>
      <c r="H23" s="906">
        <v>4706.3639999999996</v>
      </c>
    </row>
    <row r="24" spans="1:8">
      <c r="A24" s="792"/>
      <c r="B24" s="1533" t="s">
        <v>599</v>
      </c>
      <c r="C24" s="1534"/>
      <c r="D24" s="1534"/>
      <c r="E24" s="431">
        <v>99.302000000000007</v>
      </c>
      <c r="F24" s="431">
        <v>5.8090000000000002</v>
      </c>
      <c r="G24" s="907">
        <v>1.6619999999999999</v>
      </c>
      <c r="H24" s="906">
        <v>106.773</v>
      </c>
    </row>
    <row r="25" spans="1:8" ht="15" customHeight="1">
      <c r="A25" s="792"/>
      <c r="B25" s="913"/>
      <c r="C25" s="1592" t="s">
        <v>600</v>
      </c>
      <c r="D25" s="1590"/>
      <c r="E25" s="431">
        <v>5.1589999999999998</v>
      </c>
      <c r="F25" s="431">
        <v>3.2509999999999999</v>
      </c>
      <c r="G25" s="907">
        <v>0.51400000000000001</v>
      </c>
      <c r="H25" s="906">
        <v>8.9239999999999995</v>
      </c>
    </row>
    <row r="26" spans="1:8" ht="15" customHeight="1">
      <c r="A26" s="792"/>
      <c r="B26" s="913"/>
      <c r="C26" s="1592" t="s">
        <v>663</v>
      </c>
      <c r="D26" s="1590"/>
      <c r="E26" s="431">
        <v>0</v>
      </c>
      <c r="F26" s="431">
        <v>0.90900000000000003</v>
      </c>
      <c r="G26" s="907">
        <v>0</v>
      </c>
      <c r="H26" s="906">
        <v>0.90900000000000003</v>
      </c>
    </row>
    <row r="27" spans="1:8" ht="15" customHeight="1">
      <c r="A27" s="792"/>
      <c r="B27" s="913"/>
      <c r="C27" s="1551" t="s">
        <v>601</v>
      </c>
      <c r="D27" s="1535"/>
      <c r="E27" s="431">
        <v>93.694000000000003</v>
      </c>
      <c r="F27" s="431">
        <v>1.51</v>
      </c>
      <c r="G27" s="907">
        <v>1.1479999999999999</v>
      </c>
      <c r="H27" s="906">
        <v>96.352000000000004</v>
      </c>
    </row>
    <row r="28" spans="1:8" ht="15" customHeight="1">
      <c r="A28" s="802"/>
      <c r="B28" s="916"/>
      <c r="C28" s="1551" t="s">
        <v>535</v>
      </c>
      <c r="D28" s="1535"/>
      <c r="E28" s="431">
        <v>0.44900000000000001</v>
      </c>
      <c r="F28" s="431">
        <v>0.13900000000000001</v>
      </c>
      <c r="G28" s="907">
        <v>0</v>
      </c>
      <c r="H28" s="906">
        <v>0.58799999999999997</v>
      </c>
    </row>
    <row r="29" spans="1:8" ht="25.5" customHeight="1" thickBot="1">
      <c r="A29" s="794"/>
      <c r="B29" s="1583" t="s">
        <v>602</v>
      </c>
      <c r="C29" s="1584"/>
      <c r="D29" s="1584"/>
      <c r="E29" s="431">
        <v>206.804</v>
      </c>
      <c r="F29" s="431">
        <v>14.163</v>
      </c>
      <c r="G29" s="907">
        <v>28.428000000000001</v>
      </c>
      <c r="H29" s="906">
        <v>249.39500000000001</v>
      </c>
    </row>
    <row r="30" spans="1:8" ht="15" thickBot="1">
      <c r="A30" s="1585" t="s">
        <v>508</v>
      </c>
      <c r="B30" s="1586"/>
      <c r="C30" s="1586"/>
      <c r="D30" s="1587"/>
      <c r="E30" s="908">
        <v>-1395.96</v>
      </c>
      <c r="F30" s="908">
        <v>-597.84699999999998</v>
      </c>
      <c r="G30" s="909">
        <v>-100.925</v>
      </c>
      <c r="H30" s="906">
        <v>-2094.732</v>
      </c>
    </row>
    <row r="31" spans="1:8">
      <c r="A31" s="795"/>
      <c r="B31" s="1578" t="s">
        <v>603</v>
      </c>
      <c r="C31" s="1578"/>
      <c r="D31" s="1579"/>
      <c r="E31" s="431">
        <v>-139.196</v>
      </c>
      <c r="F31" s="431">
        <v>-86.956999999999994</v>
      </c>
      <c r="G31" s="907">
        <v>-15.595000000000001</v>
      </c>
      <c r="H31" s="906">
        <v>-241.74799999999999</v>
      </c>
    </row>
    <row r="32" spans="1:8">
      <c r="A32" s="792"/>
      <c r="B32" s="913"/>
      <c r="C32" s="1576" t="s">
        <v>604</v>
      </c>
      <c r="D32" s="1533"/>
      <c r="E32" s="431">
        <v>-135.90799999999999</v>
      </c>
      <c r="F32" s="431">
        <v>-75.950999999999993</v>
      </c>
      <c r="G32" s="907">
        <v>-15.558</v>
      </c>
      <c r="H32" s="906">
        <v>-227.417</v>
      </c>
    </row>
    <row r="33" spans="1:8">
      <c r="A33" s="792"/>
      <c r="B33" s="913"/>
      <c r="C33" s="1576" t="s">
        <v>605</v>
      </c>
      <c r="D33" s="1533"/>
      <c r="E33" s="431">
        <v>-3.2879999999999998</v>
      </c>
      <c r="F33" s="431">
        <v>-11.006</v>
      </c>
      <c r="G33" s="907">
        <v>-3.6999999999999998E-2</v>
      </c>
      <c r="H33" s="906">
        <v>-14.331</v>
      </c>
    </row>
    <row r="34" spans="1:8">
      <c r="A34" s="792"/>
      <c r="B34" s="1576" t="s">
        <v>606</v>
      </c>
      <c r="C34" s="1576"/>
      <c r="D34" s="1533"/>
      <c r="E34" s="431">
        <v>-1.7569999999999999</v>
      </c>
      <c r="F34" s="431">
        <v>-1.194</v>
      </c>
      <c r="G34" s="907">
        <v>-0.221</v>
      </c>
      <c r="H34" s="906">
        <v>-3.1720000000000002</v>
      </c>
    </row>
    <row r="35" spans="1:8">
      <c r="A35" s="792"/>
      <c r="B35" s="913"/>
      <c r="C35" s="1533" t="s">
        <v>648</v>
      </c>
      <c r="D35" s="1534"/>
      <c r="E35" s="431">
        <v>-1.7490000000000001</v>
      </c>
      <c r="F35" s="431">
        <v>-1.194</v>
      </c>
      <c r="G35" s="907">
        <v>-0.221</v>
      </c>
      <c r="H35" s="906">
        <v>-3.1640000000000001</v>
      </c>
    </row>
    <row r="36" spans="1:8">
      <c r="A36" s="792"/>
      <c r="B36" s="913"/>
      <c r="C36" s="1533" t="s">
        <v>649</v>
      </c>
      <c r="D36" s="1534"/>
      <c r="E36" s="910">
        <v>-8.0000000000000002E-3</v>
      </c>
      <c r="F36" s="910">
        <v>0</v>
      </c>
      <c r="G36" s="911">
        <v>0</v>
      </c>
      <c r="H36" s="906">
        <v>-8.0000000000000002E-3</v>
      </c>
    </row>
    <row r="37" spans="1:8" ht="30" customHeight="1">
      <c r="A37" s="793"/>
      <c r="B37" s="1551" t="s">
        <v>652</v>
      </c>
      <c r="C37" s="1551"/>
      <c r="D37" s="1535"/>
      <c r="E37" s="431">
        <v>-16.983000000000001</v>
      </c>
      <c r="F37" s="431">
        <v>-3.9039999999999999</v>
      </c>
      <c r="G37" s="907">
        <v>-0.79</v>
      </c>
      <c r="H37" s="906">
        <v>-21.677</v>
      </c>
    </row>
    <row r="38" spans="1:8">
      <c r="A38" s="792"/>
      <c r="B38" s="1576" t="s">
        <v>609</v>
      </c>
      <c r="C38" s="1576"/>
      <c r="D38" s="1533"/>
      <c r="E38" s="431">
        <v>-233.16800000000001</v>
      </c>
      <c r="F38" s="431">
        <v>-124.279</v>
      </c>
      <c r="G38" s="907">
        <v>-33.058</v>
      </c>
      <c r="H38" s="906">
        <v>-390.505</v>
      </c>
    </row>
    <row r="39" spans="1:8">
      <c r="A39" s="792"/>
      <c r="B39" s="913"/>
      <c r="C39" s="1533" t="s">
        <v>610</v>
      </c>
      <c r="D39" s="1534"/>
      <c r="E39" s="910">
        <v>0</v>
      </c>
      <c r="F39" s="910">
        <v>-0.92800000000000005</v>
      </c>
      <c r="G39" s="911">
        <v>-1.4999999999999999E-2</v>
      </c>
      <c r="H39" s="906">
        <v>-0.94299999999999995</v>
      </c>
    </row>
    <row r="40" spans="1:8">
      <c r="A40" s="792"/>
      <c r="B40" s="913"/>
      <c r="C40" s="1533" t="s">
        <v>611</v>
      </c>
      <c r="D40" s="1534"/>
      <c r="E40" s="735">
        <v>-149.93299999999999</v>
      </c>
      <c r="F40" s="735">
        <v>-28.524999999999999</v>
      </c>
      <c r="G40" s="912">
        <v>-2.5289999999999999</v>
      </c>
      <c r="H40" s="906">
        <v>-180.98699999999999</v>
      </c>
    </row>
    <row r="41" spans="1:8">
      <c r="A41" s="792"/>
      <c r="B41" s="913"/>
      <c r="C41" s="1533" t="s">
        <v>612</v>
      </c>
      <c r="D41" s="1534"/>
      <c r="E41" s="431">
        <v>-3.0000000000000001E-3</v>
      </c>
      <c r="F41" s="431">
        <v>-0.14899999999999999</v>
      </c>
      <c r="G41" s="907">
        <v>0</v>
      </c>
      <c r="H41" s="906">
        <v>-0.152</v>
      </c>
    </row>
    <row r="42" spans="1:8">
      <c r="A42" s="792"/>
      <c r="B42" s="913"/>
      <c r="C42" s="1533" t="s">
        <v>613</v>
      </c>
      <c r="D42" s="1534"/>
      <c r="E42" s="431">
        <v>-34.195</v>
      </c>
      <c r="F42" s="431">
        <v>-21.097000000000001</v>
      </c>
      <c r="G42" s="907">
        <v>-3.581</v>
      </c>
      <c r="H42" s="906">
        <v>-58.872999999999998</v>
      </c>
    </row>
    <row r="43" spans="1:8">
      <c r="A43" s="792"/>
      <c r="B43" s="913"/>
      <c r="C43" s="1533" t="s">
        <v>614</v>
      </c>
      <c r="D43" s="1534"/>
      <c r="E43" s="431">
        <v>-46.06</v>
      </c>
      <c r="F43" s="431">
        <v>-26.814</v>
      </c>
      <c r="G43" s="907">
        <v>-13.29</v>
      </c>
      <c r="H43" s="906">
        <v>-86.164000000000001</v>
      </c>
    </row>
    <row r="44" spans="1:8" ht="14.25" customHeight="1">
      <c r="A44" s="792"/>
      <c r="B44" s="913"/>
      <c r="C44" s="1533" t="s">
        <v>615</v>
      </c>
      <c r="D44" s="1534"/>
      <c r="E44" s="431">
        <v>-2.9769999999999999</v>
      </c>
      <c r="F44" s="431">
        <v>-46.765999999999998</v>
      </c>
      <c r="G44" s="907">
        <v>-13.643000000000001</v>
      </c>
      <c r="H44" s="906">
        <v>-63.386000000000003</v>
      </c>
    </row>
    <row r="45" spans="1:8">
      <c r="A45" s="792"/>
      <c r="B45" s="1576" t="s">
        <v>442</v>
      </c>
      <c r="C45" s="1576"/>
      <c r="D45" s="1533"/>
      <c r="E45" s="431">
        <v>-795.24</v>
      </c>
      <c r="F45" s="431">
        <v>-256.66399999999999</v>
      </c>
      <c r="G45" s="907">
        <v>-40.451999999999998</v>
      </c>
      <c r="H45" s="906">
        <v>-1092.356</v>
      </c>
    </row>
    <row r="46" spans="1:8">
      <c r="A46" s="792"/>
      <c r="B46" s="913"/>
      <c r="C46" s="1580" t="s">
        <v>616</v>
      </c>
      <c r="D46" s="1581"/>
      <c r="E46" s="431">
        <v>-0.223</v>
      </c>
      <c r="F46" s="431">
        <v>-0.155</v>
      </c>
      <c r="G46" s="907">
        <v>-3.0000000000000001E-3</v>
      </c>
      <c r="H46" s="906">
        <v>-0.38100000000000001</v>
      </c>
    </row>
    <row r="47" spans="1:8">
      <c r="A47" s="792"/>
      <c r="B47" s="913"/>
      <c r="C47" s="1533" t="s">
        <v>617</v>
      </c>
      <c r="D47" s="1534"/>
      <c r="E47" s="431">
        <v>-795.01700000000005</v>
      </c>
      <c r="F47" s="431">
        <v>-256.50900000000001</v>
      </c>
      <c r="G47" s="907">
        <v>-40.448999999999998</v>
      </c>
      <c r="H47" s="906">
        <v>-1091.9749999999999</v>
      </c>
    </row>
    <row r="48" spans="1:8">
      <c r="A48" s="792"/>
      <c r="B48" s="1576" t="s">
        <v>618</v>
      </c>
      <c r="C48" s="1576"/>
      <c r="D48" s="1533"/>
      <c r="E48" s="431">
        <v>-209.61600000000001</v>
      </c>
      <c r="F48" s="431">
        <v>-124.849</v>
      </c>
      <c r="G48" s="907">
        <v>-10.808999999999999</v>
      </c>
      <c r="H48" s="906">
        <v>-345.274</v>
      </c>
    </row>
    <row r="49" spans="1:9" ht="14.25" customHeight="1">
      <c r="A49" s="792"/>
      <c r="B49" s="913"/>
      <c r="C49" s="1573" t="s">
        <v>619</v>
      </c>
      <c r="D49" s="1582"/>
      <c r="E49" s="431">
        <v>-1.2E-2</v>
      </c>
      <c r="F49" s="431">
        <v>-17.317</v>
      </c>
      <c r="G49" s="907">
        <v>-9.8339999999999996</v>
      </c>
      <c r="H49" s="906">
        <v>-27.163</v>
      </c>
    </row>
    <row r="50" spans="1:9">
      <c r="A50" s="792"/>
      <c r="B50" s="913"/>
      <c r="C50" s="1573" t="s">
        <v>650</v>
      </c>
      <c r="D50" s="1582"/>
      <c r="E50" s="910">
        <v>-5.5E-2</v>
      </c>
      <c r="F50" s="910">
        <v>-1E-3</v>
      </c>
      <c r="G50" s="911">
        <v>0</v>
      </c>
      <c r="H50" s="906">
        <v>-5.6000000000000001E-2</v>
      </c>
    </row>
    <row r="51" spans="1:9" ht="25.5" customHeight="1">
      <c r="A51" s="792"/>
      <c r="B51" s="913"/>
      <c r="C51" s="1535" t="s">
        <v>651</v>
      </c>
      <c r="D51" s="1609"/>
      <c r="E51" s="910">
        <v>-0.17699999999999999</v>
      </c>
      <c r="F51" s="910">
        <v>0</v>
      </c>
      <c r="G51" s="911">
        <v>0</v>
      </c>
      <c r="H51" s="906">
        <v>-0.17699999999999999</v>
      </c>
    </row>
    <row r="52" spans="1:9" ht="14.25" customHeight="1">
      <c r="A52" s="792"/>
      <c r="B52" s="913"/>
      <c r="C52" s="1533" t="s">
        <v>620</v>
      </c>
      <c r="D52" s="1534"/>
      <c r="E52" s="431">
        <v>-196.49700000000001</v>
      </c>
      <c r="F52" s="431">
        <v>-103.848</v>
      </c>
      <c r="G52" s="907">
        <v>-6.2E-2</v>
      </c>
      <c r="H52" s="906">
        <v>-300.40699999999998</v>
      </c>
    </row>
    <row r="53" spans="1:9" ht="15" thickBot="1">
      <c r="A53" s="792"/>
      <c r="B53" s="913"/>
      <c r="C53" s="1573" t="s">
        <v>621</v>
      </c>
      <c r="D53" s="1582"/>
      <c r="E53" s="431">
        <v>-12.875</v>
      </c>
      <c r="F53" s="431">
        <v>-3.6829999999999998</v>
      </c>
      <c r="G53" s="907">
        <v>-0.91300000000000003</v>
      </c>
      <c r="H53" s="906">
        <v>-17.471</v>
      </c>
    </row>
    <row r="54" spans="1:9" ht="15" thickBot="1">
      <c r="A54" s="1574" t="s">
        <v>622</v>
      </c>
      <c r="B54" s="1542"/>
      <c r="C54" s="1542"/>
      <c r="D54" s="1543"/>
      <c r="E54" s="908">
        <v>5910.402</v>
      </c>
      <c r="F54" s="908">
        <v>1437.1890000000001</v>
      </c>
      <c r="G54" s="909">
        <v>275.75599999999997</v>
      </c>
      <c r="H54" s="906">
        <v>7623.3469999999998</v>
      </c>
    </row>
    <row r="55" spans="1:9" ht="15" thickBot="1">
      <c r="A55" s="797" t="s">
        <v>623</v>
      </c>
      <c r="B55" s="775"/>
      <c r="C55" s="775"/>
      <c r="D55" s="776"/>
      <c r="E55" s="908">
        <v>1732.3</v>
      </c>
      <c r="F55" s="908">
        <v>455.476</v>
      </c>
      <c r="G55" s="909">
        <v>90.756</v>
      </c>
      <c r="H55" s="906">
        <v>2278.5320000000002</v>
      </c>
    </row>
    <row r="56" spans="1:9">
      <c r="A56" s="798"/>
      <c r="B56" s="1578" t="s">
        <v>453</v>
      </c>
      <c r="C56" s="1578"/>
      <c r="D56" s="1579"/>
      <c r="E56" s="431">
        <v>2404.4569999999999</v>
      </c>
      <c r="F56" s="431">
        <v>709.91700000000003</v>
      </c>
      <c r="G56" s="907">
        <v>129.72</v>
      </c>
      <c r="H56" s="906">
        <v>3244.0940000000001</v>
      </c>
    </row>
    <row r="57" spans="1:9" ht="15" thickBot="1">
      <c r="A57" s="799"/>
      <c r="B57" s="1572" t="s">
        <v>454</v>
      </c>
      <c r="C57" s="1572"/>
      <c r="D57" s="1573"/>
      <c r="E57" s="431">
        <v>-672.15700000000004</v>
      </c>
      <c r="F57" s="431">
        <v>-254.441</v>
      </c>
      <c r="G57" s="907">
        <v>-38.963999999999999</v>
      </c>
      <c r="H57" s="906">
        <v>-965.56200000000001</v>
      </c>
    </row>
    <row r="58" spans="1:9" ht="29.25" customHeight="1" thickBot="1">
      <c r="A58" s="1546" t="s">
        <v>672</v>
      </c>
      <c r="B58" s="1547"/>
      <c r="C58" s="1547"/>
      <c r="D58" s="1548"/>
      <c r="E58" s="806">
        <v>6.3239999999999998</v>
      </c>
      <c r="F58" s="754">
        <v>11.670999999999999</v>
      </c>
      <c r="G58" s="778">
        <v>3.58</v>
      </c>
      <c r="H58" s="756">
        <v>21.574999999999999</v>
      </c>
    </row>
    <row r="59" spans="1:9" ht="29.25" customHeight="1">
      <c r="A59" s="800"/>
      <c r="B59" s="1575" t="s">
        <v>673</v>
      </c>
      <c r="C59" s="1575"/>
      <c r="D59" s="1549"/>
      <c r="E59" s="807">
        <v>10.407</v>
      </c>
      <c r="F59" s="758">
        <v>9.2710000000000008</v>
      </c>
      <c r="G59" s="835">
        <v>2.98</v>
      </c>
      <c r="H59" s="830">
        <v>22.658000000000001</v>
      </c>
    </row>
    <row r="60" spans="1:9" ht="27.75" customHeight="1">
      <c r="A60" s="800"/>
      <c r="B60" s="920"/>
      <c r="C60" s="1551" t="s">
        <v>674</v>
      </c>
      <c r="D60" s="1535"/>
      <c r="E60" s="823">
        <v>-0.22700000000000001</v>
      </c>
      <c r="F60" s="824">
        <v>0</v>
      </c>
      <c r="G60" s="841">
        <v>0</v>
      </c>
      <c r="H60" s="830">
        <v>-0.22700000000000001</v>
      </c>
    </row>
    <row r="61" spans="1:9" ht="24" customHeight="1">
      <c r="A61" s="798"/>
      <c r="B61" s="913"/>
      <c r="C61" s="1551" t="s">
        <v>675</v>
      </c>
      <c r="D61" s="1535"/>
      <c r="E61" s="809">
        <v>10.634</v>
      </c>
      <c r="F61" s="766">
        <v>9.2710000000000008</v>
      </c>
      <c r="G61" s="837">
        <v>2.98</v>
      </c>
      <c r="H61" s="822">
        <v>22.885000000000002</v>
      </c>
    </row>
    <row r="62" spans="1:9" ht="28.5" customHeight="1">
      <c r="A62" s="798"/>
      <c r="B62" s="1551" t="s">
        <v>676</v>
      </c>
      <c r="C62" s="1551"/>
      <c r="D62" s="1535"/>
      <c r="E62" s="809">
        <v>-4.8289999999999997</v>
      </c>
      <c r="F62" s="766">
        <v>3.2000000000000001E-2</v>
      </c>
      <c r="G62" s="842">
        <v>0</v>
      </c>
      <c r="H62" s="822">
        <v>-4.7969999999999997</v>
      </c>
    </row>
    <row r="63" spans="1:9" ht="27.75" customHeight="1">
      <c r="A63" s="792"/>
      <c r="B63" s="913"/>
      <c r="C63" s="1535" t="s">
        <v>677</v>
      </c>
      <c r="D63" s="1536"/>
      <c r="E63" s="809">
        <v>-1.927</v>
      </c>
      <c r="F63" s="766">
        <v>0</v>
      </c>
      <c r="G63" s="837">
        <v>0</v>
      </c>
      <c r="H63" s="822">
        <v>-1.927</v>
      </c>
    </row>
    <row r="64" spans="1:9" ht="27" customHeight="1">
      <c r="A64" s="792"/>
      <c r="B64" s="913"/>
      <c r="C64" s="1535" t="s">
        <v>678</v>
      </c>
      <c r="D64" s="1536"/>
      <c r="E64" s="809">
        <v>-2.9020000000000001</v>
      </c>
      <c r="F64" s="766">
        <v>3.2000000000000001E-2</v>
      </c>
      <c r="G64" s="837">
        <v>0</v>
      </c>
      <c r="H64" s="822">
        <v>-2.87</v>
      </c>
      <c r="I64" s="923"/>
    </row>
    <row r="65" spans="1:9" ht="15" customHeight="1" thickBot="1">
      <c r="A65" s="792"/>
      <c r="B65" s="1551" t="s">
        <v>462</v>
      </c>
      <c r="C65" s="1551"/>
      <c r="D65" s="1535"/>
      <c r="E65" s="808">
        <v>0.746</v>
      </c>
      <c r="F65" s="762">
        <v>2.3679999999999999</v>
      </c>
      <c r="G65" s="836">
        <v>0.6</v>
      </c>
      <c r="H65" s="764">
        <v>3.714</v>
      </c>
      <c r="I65" s="749"/>
    </row>
    <row r="66" spans="1:9" ht="42" customHeight="1" thickBot="1">
      <c r="A66" s="1570" t="s">
        <v>679</v>
      </c>
      <c r="B66" s="1571"/>
      <c r="C66" s="1571"/>
      <c r="D66" s="1571"/>
      <c r="E66" s="806">
        <v>3.79</v>
      </c>
      <c r="F66" s="754">
        <v>0</v>
      </c>
      <c r="G66" s="778">
        <v>0</v>
      </c>
      <c r="H66" s="756">
        <v>3.79</v>
      </c>
    </row>
    <row r="67" spans="1:9" ht="42" customHeight="1">
      <c r="A67" s="800"/>
      <c r="B67" s="1575" t="s">
        <v>680</v>
      </c>
      <c r="C67" s="1575"/>
      <c r="D67" s="1549"/>
      <c r="E67" s="807">
        <v>4.032</v>
      </c>
      <c r="F67" s="758">
        <v>0</v>
      </c>
      <c r="G67" s="835">
        <v>0</v>
      </c>
      <c r="H67" s="830">
        <v>4.032</v>
      </c>
    </row>
    <row r="68" spans="1:9" ht="42" customHeight="1">
      <c r="A68" s="800"/>
      <c r="B68" s="920"/>
      <c r="C68" s="1535" t="s">
        <v>681</v>
      </c>
      <c r="D68" s="1536"/>
      <c r="E68" s="807">
        <v>4.032</v>
      </c>
      <c r="F68" s="758">
        <v>0</v>
      </c>
      <c r="G68" s="835">
        <v>0</v>
      </c>
      <c r="H68" s="830">
        <v>4.032</v>
      </c>
    </row>
    <row r="69" spans="1:9" ht="27.75" customHeight="1">
      <c r="A69" s="800"/>
      <c r="B69" s="1575" t="s">
        <v>654</v>
      </c>
      <c r="C69" s="1575"/>
      <c r="D69" s="1549"/>
      <c r="E69" s="807">
        <v>-0.24199999999999999</v>
      </c>
      <c r="F69" s="758">
        <v>0</v>
      </c>
      <c r="G69" s="835">
        <v>0</v>
      </c>
      <c r="H69" s="830">
        <v>-0.24199999999999999</v>
      </c>
    </row>
    <row r="70" spans="1:9" ht="27.75" customHeight="1" thickBot="1">
      <c r="A70" s="792"/>
      <c r="B70" s="913"/>
      <c r="C70" s="1535" t="s">
        <v>655</v>
      </c>
      <c r="D70" s="1536"/>
      <c r="E70" s="812">
        <v>-0.24199999999999999</v>
      </c>
      <c r="F70" s="781">
        <v>0</v>
      </c>
      <c r="G70" s="833">
        <v>0</v>
      </c>
      <c r="H70" s="831">
        <v>-0.24199999999999999</v>
      </c>
    </row>
    <row r="71" spans="1:9" ht="15.75" customHeight="1" thickBot="1">
      <c r="A71" s="1570" t="s">
        <v>644</v>
      </c>
      <c r="B71" s="1571"/>
      <c r="C71" s="1571"/>
      <c r="D71" s="1571"/>
      <c r="E71" s="806">
        <v>339.666</v>
      </c>
      <c r="F71" s="754">
        <v>81.414000000000001</v>
      </c>
      <c r="G71" s="778">
        <v>13.239000000000001</v>
      </c>
      <c r="H71" s="756">
        <v>434.31900000000002</v>
      </c>
    </row>
    <row r="72" spans="1:9">
      <c r="A72" s="801"/>
      <c r="B72" s="1558" t="s">
        <v>640</v>
      </c>
      <c r="C72" s="1559"/>
      <c r="D72" s="1559"/>
      <c r="E72" s="807">
        <v>326.19299999999998</v>
      </c>
      <c r="F72" s="758">
        <v>78.864999999999995</v>
      </c>
      <c r="G72" s="835">
        <v>12.164999999999999</v>
      </c>
      <c r="H72" s="760">
        <v>417.22300000000001</v>
      </c>
    </row>
    <row r="73" spans="1:9">
      <c r="A73" s="792"/>
      <c r="B73" s="1560" t="s">
        <v>641</v>
      </c>
      <c r="C73" s="1561"/>
      <c r="D73" s="1561"/>
      <c r="E73" s="808">
        <v>-23.242000000000001</v>
      </c>
      <c r="F73" s="762">
        <v>1.246</v>
      </c>
      <c r="G73" s="836">
        <v>0.94</v>
      </c>
      <c r="H73" s="764">
        <v>-21.056000000000001</v>
      </c>
    </row>
    <row r="74" spans="1:9" ht="15" thickBot="1">
      <c r="A74" s="802"/>
      <c r="B74" s="1562" t="s">
        <v>642</v>
      </c>
      <c r="C74" s="1563"/>
      <c r="D74" s="1563"/>
      <c r="E74" s="810">
        <v>36.715000000000003</v>
      </c>
      <c r="F74" s="768">
        <v>1.3029999999999999</v>
      </c>
      <c r="G74" s="838">
        <v>0.13400000000000001</v>
      </c>
      <c r="H74" s="770">
        <v>38.152000000000001</v>
      </c>
    </row>
    <row r="75" spans="1:9" ht="15" thickBot="1">
      <c r="A75" s="1564" t="s">
        <v>469</v>
      </c>
      <c r="B75" s="1565"/>
      <c r="C75" s="1565"/>
      <c r="D75" s="1565"/>
      <c r="E75" s="806">
        <v>1650.203</v>
      </c>
      <c r="F75" s="754">
        <v>183.71799999999999</v>
      </c>
      <c r="G75" s="778">
        <v>105.223</v>
      </c>
      <c r="H75" s="756">
        <v>1939.144</v>
      </c>
    </row>
    <row r="76" spans="1:9" ht="15" customHeight="1">
      <c r="A76" s="795"/>
      <c r="B76" s="1549" t="s">
        <v>470</v>
      </c>
      <c r="C76" s="1550"/>
      <c r="D76" s="1604"/>
      <c r="E76" s="807">
        <v>29.006</v>
      </c>
      <c r="F76" s="758">
        <v>15.986000000000001</v>
      </c>
      <c r="G76" s="835">
        <v>7.9720000000000004</v>
      </c>
      <c r="H76" s="760">
        <v>52.963999999999999</v>
      </c>
    </row>
    <row r="77" spans="1:9" ht="28.5" customHeight="1">
      <c r="A77" s="792"/>
      <c r="B77" s="1551" t="s">
        <v>682</v>
      </c>
      <c r="C77" s="1551"/>
      <c r="D77" s="1551"/>
      <c r="E77" s="808">
        <v>0</v>
      </c>
      <c r="F77" s="762">
        <v>2.9609999999999999</v>
      </c>
      <c r="G77" s="836">
        <v>3.32</v>
      </c>
      <c r="H77" s="764">
        <v>6.2809999999999997</v>
      </c>
    </row>
    <row r="78" spans="1:9">
      <c r="A78" s="792"/>
      <c r="B78" s="1576" t="s">
        <v>645</v>
      </c>
      <c r="C78" s="1576"/>
      <c r="D78" s="1576"/>
      <c r="E78" s="808">
        <v>639.553</v>
      </c>
      <c r="F78" s="762">
        <v>18.651</v>
      </c>
      <c r="G78" s="836">
        <v>69.866</v>
      </c>
      <c r="H78" s="764">
        <v>728.07</v>
      </c>
    </row>
    <row r="79" spans="1:9">
      <c r="A79" s="792"/>
      <c r="B79" s="1576" t="s">
        <v>646</v>
      </c>
      <c r="C79" s="1576"/>
      <c r="D79" s="1576"/>
      <c r="E79" s="808">
        <v>74.635000000000005</v>
      </c>
      <c r="F79" s="762">
        <v>89.174999999999997</v>
      </c>
      <c r="G79" s="836">
        <v>0.13800000000000001</v>
      </c>
      <c r="H79" s="764">
        <v>163.94800000000001</v>
      </c>
    </row>
    <row r="80" spans="1:9">
      <c r="A80" s="792"/>
      <c r="B80" s="1576" t="s">
        <v>475</v>
      </c>
      <c r="C80" s="1576"/>
      <c r="D80" s="1576"/>
      <c r="E80" s="808">
        <v>525.50400000000002</v>
      </c>
      <c r="F80" s="762">
        <v>34.366</v>
      </c>
      <c r="G80" s="836">
        <v>13.446999999999999</v>
      </c>
      <c r="H80" s="764">
        <v>573.31700000000001</v>
      </c>
    </row>
    <row r="81" spans="1:8" ht="15" customHeight="1">
      <c r="A81" s="792"/>
      <c r="B81" s="1535" t="s">
        <v>476</v>
      </c>
      <c r="C81" s="1536"/>
      <c r="D81" s="1605"/>
      <c r="E81" s="808">
        <v>381.505</v>
      </c>
      <c r="F81" s="762">
        <v>20.280999999999999</v>
      </c>
      <c r="G81" s="836">
        <v>10.385</v>
      </c>
      <c r="H81" s="764">
        <v>412.17099999999999</v>
      </c>
    </row>
    <row r="82" spans="1:8" ht="15" customHeight="1" thickBot="1">
      <c r="A82" s="832"/>
      <c r="B82" s="1535" t="s">
        <v>477</v>
      </c>
      <c r="C82" s="1536"/>
      <c r="D82" s="1605"/>
      <c r="E82" s="812">
        <v>0</v>
      </c>
      <c r="F82" s="781">
        <v>2.298</v>
      </c>
      <c r="G82" s="833">
        <v>9.5000000000000001E-2</v>
      </c>
      <c r="H82" s="783">
        <v>2.3929999999999998</v>
      </c>
    </row>
    <row r="83" spans="1:8" ht="46.5" customHeight="1" thickBot="1">
      <c r="A83" s="1546" t="s">
        <v>684</v>
      </c>
      <c r="B83" s="1547"/>
      <c r="C83" s="1547"/>
      <c r="D83" s="1548"/>
      <c r="E83" s="806">
        <v>-579.25</v>
      </c>
      <c r="F83" s="754">
        <v>-210.483</v>
      </c>
      <c r="G83" s="778">
        <v>-18.928000000000001</v>
      </c>
      <c r="H83" s="756">
        <v>-808.66099999999994</v>
      </c>
    </row>
    <row r="84" spans="1:8" ht="24" customHeight="1">
      <c r="A84" s="800"/>
      <c r="B84" s="1549" t="s">
        <v>670</v>
      </c>
      <c r="C84" s="1550"/>
      <c r="D84" s="1550"/>
      <c r="E84" s="807">
        <v>-2991.3389999999999</v>
      </c>
      <c r="F84" s="758">
        <v>-1143.076</v>
      </c>
      <c r="G84" s="844">
        <v>-176.35400000000001</v>
      </c>
      <c r="H84" s="760">
        <v>-4310.7690000000002</v>
      </c>
    </row>
    <row r="85" spans="1:8" ht="23.25" customHeight="1">
      <c r="A85" s="798"/>
      <c r="B85" s="913"/>
      <c r="C85" s="1551" t="s">
        <v>480</v>
      </c>
      <c r="D85" s="1535"/>
      <c r="E85" s="808">
        <v>-2715.48</v>
      </c>
      <c r="F85" s="762">
        <v>-998.01199999999994</v>
      </c>
      <c r="G85" s="845">
        <v>-166.72800000000001</v>
      </c>
      <c r="H85" s="764">
        <v>-3880.22</v>
      </c>
    </row>
    <row r="86" spans="1:8" ht="26.25" customHeight="1">
      <c r="A86" s="798"/>
      <c r="B86" s="913"/>
      <c r="C86" s="1551" t="s">
        <v>481</v>
      </c>
      <c r="D86" s="1535"/>
      <c r="E86" s="808">
        <v>-3.7930000000000001</v>
      </c>
      <c r="F86" s="762">
        <v>-15.502000000000001</v>
      </c>
      <c r="G86" s="845">
        <v>-1.3169999999999999</v>
      </c>
      <c r="H86" s="764">
        <v>-20.611999999999998</v>
      </c>
    </row>
    <row r="87" spans="1:8" ht="26.25" customHeight="1">
      <c r="A87" s="798"/>
      <c r="B87" s="913"/>
      <c r="C87" s="1551" t="s">
        <v>685</v>
      </c>
      <c r="D87" s="1535"/>
      <c r="E87" s="808">
        <v>-272.06599999999997</v>
      </c>
      <c r="F87" s="762">
        <v>-129.56200000000001</v>
      </c>
      <c r="G87" s="845">
        <v>-8.3089999999999993</v>
      </c>
      <c r="H87" s="764">
        <v>-409.93700000000001</v>
      </c>
    </row>
    <row r="88" spans="1:8" ht="25.5" customHeight="1">
      <c r="A88" s="798"/>
      <c r="B88" s="1551" t="s">
        <v>671</v>
      </c>
      <c r="C88" s="1551"/>
      <c r="D88" s="1535"/>
      <c r="E88" s="808">
        <v>2412.0889999999999</v>
      </c>
      <c r="F88" s="762">
        <v>932.59299999999996</v>
      </c>
      <c r="G88" s="845">
        <v>157.42599999999999</v>
      </c>
      <c r="H88" s="764">
        <v>3502.1080000000002</v>
      </c>
    </row>
    <row r="89" spans="1:8" ht="28.5" customHeight="1">
      <c r="A89" s="798"/>
      <c r="B89" s="913"/>
      <c r="C89" s="1551" t="s">
        <v>483</v>
      </c>
      <c r="D89" s="1535"/>
      <c r="E89" s="808">
        <v>2192.1190000000001</v>
      </c>
      <c r="F89" s="762">
        <v>846.32100000000003</v>
      </c>
      <c r="G89" s="836">
        <v>151.9</v>
      </c>
      <c r="H89" s="764">
        <v>3190.34</v>
      </c>
    </row>
    <row r="90" spans="1:8" ht="25.5" customHeight="1">
      <c r="A90" s="798"/>
      <c r="B90" s="913"/>
      <c r="C90" s="1551" t="s">
        <v>484</v>
      </c>
      <c r="D90" s="1535"/>
      <c r="E90" s="808">
        <v>6.8659999999999997</v>
      </c>
      <c r="F90" s="762">
        <v>4.5090000000000003</v>
      </c>
      <c r="G90" s="836">
        <v>1.093</v>
      </c>
      <c r="H90" s="764">
        <v>12.468</v>
      </c>
    </row>
    <row r="91" spans="1:8" ht="28.5" customHeight="1" thickBot="1">
      <c r="A91" s="798"/>
      <c r="B91" s="913"/>
      <c r="C91" s="1551" t="s">
        <v>686</v>
      </c>
      <c r="D91" s="1535"/>
      <c r="E91" s="808">
        <v>213.10400000000001</v>
      </c>
      <c r="F91" s="762">
        <v>81.763000000000005</v>
      </c>
      <c r="G91" s="836">
        <v>4.4329999999999998</v>
      </c>
      <c r="H91" s="764">
        <v>299.3</v>
      </c>
    </row>
    <row r="92" spans="1:8" ht="15" customHeight="1" thickBot="1">
      <c r="A92" s="1610" t="s">
        <v>486</v>
      </c>
      <c r="B92" s="1611"/>
      <c r="C92" s="1611"/>
      <c r="D92" s="1612"/>
      <c r="E92" s="806">
        <v>-256.75700000000001</v>
      </c>
      <c r="F92" s="754">
        <v>-88.105999999999995</v>
      </c>
      <c r="G92" s="778">
        <v>-51.563000000000002</v>
      </c>
      <c r="H92" s="756">
        <v>-396.42599999999999</v>
      </c>
    </row>
    <row r="93" spans="1:8" ht="30" customHeight="1">
      <c r="A93" s="803"/>
      <c r="B93" s="1552" t="s">
        <v>487</v>
      </c>
      <c r="C93" s="1552"/>
      <c r="D93" s="1553"/>
      <c r="E93" s="812">
        <v>-403.21300000000002</v>
      </c>
      <c r="F93" s="781">
        <v>-108.89400000000001</v>
      </c>
      <c r="G93" s="833">
        <v>-60.411000000000001</v>
      </c>
      <c r="H93" s="783">
        <v>-572.51800000000003</v>
      </c>
    </row>
    <row r="94" spans="1:8" ht="30" customHeight="1" thickBot="1">
      <c r="A94" s="804"/>
      <c r="B94" s="1554" t="s">
        <v>631</v>
      </c>
      <c r="C94" s="1555"/>
      <c r="D94" s="1555"/>
      <c r="E94" s="813">
        <v>146.45599999999999</v>
      </c>
      <c r="F94" s="784">
        <v>20.788</v>
      </c>
      <c r="G94" s="846">
        <v>8.8480000000000008</v>
      </c>
      <c r="H94" s="786">
        <v>176.09200000000001</v>
      </c>
    </row>
    <row r="95" spans="1:8" ht="15" thickBot="1">
      <c r="A95" s="1544" t="s">
        <v>489</v>
      </c>
      <c r="B95" s="1545"/>
      <c r="C95" s="1545"/>
      <c r="D95" s="1545"/>
      <c r="E95" s="806">
        <v>-1685.037</v>
      </c>
      <c r="F95" s="754">
        <v>-587.62699999999995</v>
      </c>
      <c r="G95" s="778">
        <v>-162.66399999999999</v>
      </c>
      <c r="H95" s="756">
        <v>-2435.328</v>
      </c>
    </row>
    <row r="96" spans="1:8" ht="15" thickBot="1">
      <c r="A96" s="917" t="s">
        <v>490</v>
      </c>
      <c r="B96" s="918"/>
      <c r="C96" s="918"/>
      <c r="D96" s="919"/>
      <c r="E96" s="806">
        <v>-371.43099999999998</v>
      </c>
      <c r="F96" s="754">
        <v>-140.21100000000001</v>
      </c>
      <c r="G96" s="778">
        <v>-26.914999999999999</v>
      </c>
      <c r="H96" s="756">
        <v>-538.55700000000002</v>
      </c>
    </row>
    <row r="97" spans="1:9" ht="15" thickBot="1">
      <c r="A97" s="1544" t="s">
        <v>491</v>
      </c>
      <c r="B97" s="1545"/>
      <c r="C97" s="1545"/>
      <c r="D97" s="1545"/>
      <c r="E97" s="806">
        <v>-1587.576</v>
      </c>
      <c r="F97" s="754">
        <v>-788.88</v>
      </c>
      <c r="G97" s="847">
        <v>-158.78899999999999</v>
      </c>
      <c r="H97" s="756">
        <v>-2535.2449999999999</v>
      </c>
    </row>
    <row r="98" spans="1:9">
      <c r="A98" s="803"/>
      <c r="B98" s="1531" t="s">
        <v>516</v>
      </c>
      <c r="C98" s="1532"/>
      <c r="D98" s="1532"/>
      <c r="E98" s="807">
        <v>-1145.704</v>
      </c>
      <c r="F98" s="758">
        <v>-571.14300000000003</v>
      </c>
      <c r="G98" s="835">
        <v>-124.068</v>
      </c>
      <c r="H98" s="760">
        <v>-1840.915</v>
      </c>
    </row>
    <row r="99" spans="1:9">
      <c r="A99" s="803"/>
      <c r="B99" s="1533" t="s">
        <v>632</v>
      </c>
      <c r="C99" s="1534"/>
      <c r="D99" s="1534"/>
      <c r="E99" s="808">
        <v>-241.59899999999999</v>
      </c>
      <c r="F99" s="762">
        <v>-51.383000000000003</v>
      </c>
      <c r="G99" s="836">
        <v>-9.9990000000000006</v>
      </c>
      <c r="H99" s="764">
        <v>-302.98099999999999</v>
      </c>
    </row>
    <row r="100" spans="1:9" ht="26.25" customHeight="1">
      <c r="A100" s="803"/>
      <c r="B100" s="1535" t="s">
        <v>683</v>
      </c>
      <c r="C100" s="1536"/>
      <c r="D100" s="1536"/>
      <c r="E100" s="808">
        <v>0</v>
      </c>
      <c r="F100" s="762">
        <v>-0.155</v>
      </c>
      <c r="G100" s="836">
        <v>0</v>
      </c>
      <c r="H100" s="764">
        <v>-0.155</v>
      </c>
    </row>
    <row r="101" spans="1:9">
      <c r="A101" s="803"/>
      <c r="B101" s="1533" t="s">
        <v>576</v>
      </c>
      <c r="C101" s="1534"/>
      <c r="D101" s="1534"/>
      <c r="E101" s="808">
        <v>-64.105999999999995</v>
      </c>
      <c r="F101" s="762">
        <v>-21.943000000000001</v>
      </c>
      <c r="G101" s="836">
        <v>0</v>
      </c>
      <c r="H101" s="764">
        <v>-86.049000000000007</v>
      </c>
    </row>
    <row r="102" spans="1:9">
      <c r="A102" s="803"/>
      <c r="B102" s="1533" t="s">
        <v>497</v>
      </c>
      <c r="C102" s="1534"/>
      <c r="D102" s="1534"/>
      <c r="E102" s="808">
        <v>-134.142</v>
      </c>
      <c r="F102" s="762">
        <v>-129.41999999999999</v>
      </c>
      <c r="G102" s="836">
        <v>-18.260999999999999</v>
      </c>
      <c r="H102" s="764">
        <v>-281.82299999999998</v>
      </c>
    </row>
    <row r="103" spans="1:9" ht="15" thickBot="1">
      <c r="A103" s="805"/>
      <c r="B103" s="1538" t="s">
        <v>498</v>
      </c>
      <c r="C103" s="1539"/>
      <c r="D103" s="1539"/>
      <c r="E103" s="813">
        <v>-2.0249999999999999</v>
      </c>
      <c r="F103" s="784">
        <v>-14.836</v>
      </c>
      <c r="G103" s="846">
        <v>-6.4610000000000003</v>
      </c>
      <c r="H103" s="786">
        <v>-23.321999999999999</v>
      </c>
    </row>
    <row r="104" spans="1:9" s="400" customFormat="1" ht="13.5" thickBot="1">
      <c r="A104" s="1529" t="s">
        <v>577</v>
      </c>
      <c r="B104" s="1327"/>
      <c r="C104" s="1327"/>
      <c r="D104" s="1530"/>
      <c r="E104" s="438">
        <v>5162.634</v>
      </c>
      <c r="F104" s="438">
        <v>354.161</v>
      </c>
      <c r="G104" s="451">
        <v>69.694999999999993</v>
      </c>
      <c r="H104" s="440">
        <v>5586.49</v>
      </c>
      <c r="I104" s="924"/>
    </row>
    <row r="105" spans="1:9" s="371" customFormat="1" ht="13.5" thickBot="1">
      <c r="A105" s="1520" t="s">
        <v>518</v>
      </c>
      <c r="B105" s="1521"/>
      <c r="C105" s="1521"/>
      <c r="D105" s="1522"/>
      <c r="E105" s="445">
        <v>0</v>
      </c>
      <c r="F105" s="445">
        <v>-13.976000000000001</v>
      </c>
      <c r="G105" s="848">
        <v>0</v>
      </c>
      <c r="H105" s="440">
        <v>-13.976000000000001</v>
      </c>
      <c r="I105" s="925"/>
    </row>
    <row r="106" spans="1:9" s="371" customFormat="1" ht="13.5" thickBot="1">
      <c r="A106" s="1523" t="s">
        <v>578</v>
      </c>
      <c r="B106" s="1524"/>
      <c r="C106" s="1524"/>
      <c r="D106" s="1525"/>
      <c r="E106" s="424">
        <v>5162.634</v>
      </c>
      <c r="F106" s="424">
        <v>340.185</v>
      </c>
      <c r="G106" s="849">
        <v>69.694999999999993</v>
      </c>
      <c r="H106" s="426">
        <v>5572.5140000000001</v>
      </c>
      <c r="I106" s="925"/>
    </row>
    <row r="107" spans="1:9">
      <c r="A107" s="749"/>
      <c r="B107" s="749"/>
      <c r="C107" s="749"/>
      <c r="D107" s="749"/>
      <c r="E107" s="749"/>
      <c r="F107" s="749"/>
      <c r="G107" s="749"/>
      <c r="H107" s="749"/>
    </row>
    <row r="108" spans="1:9">
      <c r="A108" s="749"/>
      <c r="B108" s="749"/>
      <c r="C108" s="749"/>
      <c r="D108" s="749"/>
      <c r="E108" s="874"/>
      <c r="F108" s="874"/>
      <c r="G108" s="874"/>
      <c r="H108" s="874"/>
    </row>
    <row r="109" spans="1:9">
      <c r="E109" s="757"/>
      <c r="F109" s="757"/>
      <c r="G109" s="757"/>
      <c r="H109" s="757"/>
    </row>
    <row r="110" spans="1:9">
      <c r="E110" s="757"/>
      <c r="F110" s="757"/>
      <c r="G110" s="757"/>
      <c r="H110" s="757"/>
    </row>
  </sheetData>
  <mergeCells count="101">
    <mergeCell ref="B103:D103"/>
    <mergeCell ref="A104:D104"/>
    <mergeCell ref="A105:D105"/>
    <mergeCell ref="A106:D106"/>
    <mergeCell ref="B65:D65"/>
    <mergeCell ref="A97:D97"/>
    <mergeCell ref="B98:D98"/>
    <mergeCell ref="B99:D99"/>
    <mergeCell ref="B100:D100"/>
    <mergeCell ref="B101:D101"/>
    <mergeCell ref="B102:D102"/>
    <mergeCell ref="C90:D90"/>
    <mergeCell ref="C91:D91"/>
    <mergeCell ref="A92:D92"/>
    <mergeCell ref="B93:D93"/>
    <mergeCell ref="B94:D94"/>
    <mergeCell ref="A95:D95"/>
    <mergeCell ref="B84:D84"/>
    <mergeCell ref="C85:D85"/>
    <mergeCell ref="C86:D86"/>
    <mergeCell ref="C87:D87"/>
    <mergeCell ref="B88:D88"/>
    <mergeCell ref="C89:D89"/>
    <mergeCell ref="B78:D78"/>
    <mergeCell ref="B79:D79"/>
    <mergeCell ref="B80:D80"/>
    <mergeCell ref="B81:D81"/>
    <mergeCell ref="B82:D82"/>
    <mergeCell ref="A83:D83"/>
    <mergeCell ref="B72:D72"/>
    <mergeCell ref="B73:D73"/>
    <mergeCell ref="B74:D74"/>
    <mergeCell ref="A75:D75"/>
    <mergeCell ref="B76:D76"/>
    <mergeCell ref="B77:D77"/>
    <mergeCell ref="A66:D66"/>
    <mergeCell ref="B67:D67"/>
    <mergeCell ref="C68:D68"/>
    <mergeCell ref="B69:D69"/>
    <mergeCell ref="C70:D70"/>
    <mergeCell ref="A71:D71"/>
    <mergeCell ref="B59:D59"/>
    <mergeCell ref="C60:D60"/>
    <mergeCell ref="C61:D61"/>
    <mergeCell ref="B62:D62"/>
    <mergeCell ref="C63:D63"/>
    <mergeCell ref="C64:D64"/>
    <mergeCell ref="C52:D52"/>
    <mergeCell ref="C53:D53"/>
    <mergeCell ref="A54:D54"/>
    <mergeCell ref="B56:D56"/>
    <mergeCell ref="B57:D57"/>
    <mergeCell ref="A58:D58"/>
    <mergeCell ref="C46:D46"/>
    <mergeCell ref="C47:D47"/>
    <mergeCell ref="B48:D48"/>
    <mergeCell ref="C49:D49"/>
    <mergeCell ref="C50:D50"/>
    <mergeCell ref="C51:D51"/>
    <mergeCell ref="C40:D40"/>
    <mergeCell ref="C41:D41"/>
    <mergeCell ref="C42:D42"/>
    <mergeCell ref="C43:D43"/>
    <mergeCell ref="C44:D44"/>
    <mergeCell ref="B45:D45"/>
    <mergeCell ref="B34:D34"/>
    <mergeCell ref="C35:D35"/>
    <mergeCell ref="C36:D36"/>
    <mergeCell ref="B37:D37"/>
    <mergeCell ref="B38:D38"/>
    <mergeCell ref="C39:D39"/>
    <mergeCell ref="C28:D28"/>
    <mergeCell ref="B29:D29"/>
    <mergeCell ref="A30:D30"/>
    <mergeCell ref="B31:D31"/>
    <mergeCell ref="C32:D32"/>
    <mergeCell ref="C33:D33"/>
    <mergeCell ref="C22:D22"/>
    <mergeCell ref="C23:D23"/>
    <mergeCell ref="B24:D24"/>
    <mergeCell ref="C25:D25"/>
    <mergeCell ref="C26:D26"/>
    <mergeCell ref="C27:D27"/>
    <mergeCell ref="C19:D19"/>
    <mergeCell ref="C20:D20"/>
    <mergeCell ref="B21:D21"/>
    <mergeCell ref="C9:D9"/>
    <mergeCell ref="B10:D10"/>
    <mergeCell ref="C11:D11"/>
    <mergeCell ref="C12:D12"/>
    <mergeCell ref="B14:D14"/>
    <mergeCell ref="B15:D15"/>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10"/>
  <sheetViews>
    <sheetView topLeftCell="A97" zoomScaleNormal="100" workbookViewId="0">
      <selection activeCell="A109" sqref="A109:XFD109"/>
    </sheetView>
  </sheetViews>
  <sheetFormatPr defaultRowHeight="14.25"/>
  <cols>
    <col min="1" max="1" width="2.140625" style="748" customWidth="1"/>
    <col min="2" max="2" width="3" style="748" customWidth="1"/>
    <col min="3" max="3" width="9.140625" style="748"/>
    <col min="4" max="4" width="65.42578125" style="748" customWidth="1"/>
    <col min="5" max="8" width="11.7109375" style="748" customWidth="1"/>
    <col min="9" max="9" width="9.140625" style="922"/>
    <col min="10" max="16384" width="9.140625" style="748"/>
  </cols>
  <sheetData>
    <row r="2" spans="1:8">
      <c r="A2" s="749"/>
      <c r="B2" s="749"/>
      <c r="C2" s="749"/>
      <c r="D2" s="789" t="s">
        <v>394</v>
      </c>
      <c r="E2" s="749"/>
    </row>
    <row r="3" spans="1:8" ht="15" thickBot="1">
      <c r="A3" s="316"/>
      <c r="B3" s="316"/>
      <c r="C3" s="316"/>
      <c r="D3" s="316"/>
      <c r="E3" s="315"/>
      <c r="G3" s="1336" t="s">
        <v>395</v>
      </c>
      <c r="H3" s="1336"/>
    </row>
    <row r="4" spans="1:8" ht="15" customHeight="1" thickBot="1">
      <c r="A4" s="1593" t="s">
        <v>394</v>
      </c>
      <c r="B4" s="1594"/>
      <c r="C4" s="1594"/>
      <c r="D4" s="1594"/>
      <c r="E4" s="1597" t="s">
        <v>689</v>
      </c>
      <c r="F4" s="1490"/>
      <c r="G4" s="1490"/>
      <c r="H4" s="1491"/>
    </row>
    <row r="5" spans="1:8" ht="33.75" customHeight="1" thickBot="1">
      <c r="A5" s="1595"/>
      <c r="B5" s="1596"/>
      <c r="C5" s="1596"/>
      <c r="D5" s="1596"/>
      <c r="E5" s="676" t="s">
        <v>579</v>
      </c>
      <c r="F5" s="676" t="s">
        <v>580</v>
      </c>
      <c r="G5" s="675" t="s">
        <v>581</v>
      </c>
      <c r="H5" s="676" t="s">
        <v>399</v>
      </c>
    </row>
    <row r="6" spans="1:8" ht="15" thickBot="1">
      <c r="A6" s="1598" t="s">
        <v>400</v>
      </c>
      <c r="B6" s="1599"/>
      <c r="C6" s="1599"/>
      <c r="D6" s="1600"/>
      <c r="E6" s="904">
        <v>10956.15</v>
      </c>
      <c r="F6" s="904">
        <v>3067.8159999999998</v>
      </c>
      <c r="G6" s="905">
        <v>574.67200000000003</v>
      </c>
      <c r="H6" s="906">
        <v>14598.638000000001</v>
      </c>
    </row>
    <row r="7" spans="1:8">
      <c r="A7" s="792"/>
      <c r="B7" s="1579" t="s">
        <v>582</v>
      </c>
      <c r="C7" s="1601"/>
      <c r="D7" s="1601"/>
      <c r="E7" s="431">
        <v>3678.4180000000001</v>
      </c>
      <c r="F7" s="431">
        <v>1423.1479999999999</v>
      </c>
      <c r="G7" s="907">
        <v>200.506</v>
      </c>
      <c r="H7" s="906">
        <v>5302.0720000000001</v>
      </c>
    </row>
    <row r="8" spans="1:8">
      <c r="A8" s="792"/>
      <c r="B8" s="926"/>
      <c r="C8" s="1576" t="s">
        <v>583</v>
      </c>
      <c r="D8" s="1533"/>
      <c r="E8" s="431">
        <v>3632.38</v>
      </c>
      <c r="F8" s="431">
        <v>1411.441</v>
      </c>
      <c r="G8" s="907">
        <v>199.80799999999999</v>
      </c>
      <c r="H8" s="906">
        <v>5243.6289999999999</v>
      </c>
    </row>
    <row r="9" spans="1:8">
      <c r="A9" s="792"/>
      <c r="B9" s="926"/>
      <c r="C9" s="1576" t="s">
        <v>584</v>
      </c>
      <c r="D9" s="1533"/>
      <c r="E9" s="431">
        <v>46.037999999999997</v>
      </c>
      <c r="F9" s="431">
        <v>11.707000000000001</v>
      </c>
      <c r="G9" s="907">
        <v>0.69799999999999995</v>
      </c>
      <c r="H9" s="906">
        <v>58.442999999999998</v>
      </c>
    </row>
    <row r="10" spans="1:8">
      <c r="A10" s="792"/>
      <c r="B10" s="1576" t="s">
        <v>585</v>
      </c>
      <c r="C10" s="1576"/>
      <c r="D10" s="1533"/>
      <c r="E10" s="431">
        <v>507.53</v>
      </c>
      <c r="F10" s="431">
        <v>111.75700000000001</v>
      </c>
      <c r="G10" s="907">
        <v>29.74</v>
      </c>
      <c r="H10" s="906">
        <v>649.02700000000004</v>
      </c>
    </row>
    <row r="11" spans="1:8">
      <c r="A11" s="792"/>
      <c r="B11" s="926"/>
      <c r="C11" s="1533" t="s">
        <v>586</v>
      </c>
      <c r="D11" s="1534"/>
      <c r="E11" s="431">
        <v>482.7</v>
      </c>
      <c r="F11" s="431">
        <v>106.855</v>
      </c>
      <c r="G11" s="907">
        <v>29.74</v>
      </c>
      <c r="H11" s="906">
        <v>619.29499999999996</v>
      </c>
    </row>
    <row r="12" spans="1:8">
      <c r="A12" s="792"/>
      <c r="B12" s="926"/>
      <c r="C12" s="1533" t="s">
        <v>587</v>
      </c>
      <c r="D12" s="1534"/>
      <c r="E12" s="431">
        <v>23.274000000000001</v>
      </c>
      <c r="F12" s="431">
        <v>4.9020000000000001</v>
      </c>
      <c r="G12" s="907">
        <v>0</v>
      </c>
      <c r="H12" s="906">
        <v>28.175999999999998</v>
      </c>
    </row>
    <row r="13" spans="1:8">
      <c r="A13" s="792"/>
      <c r="B13" s="926"/>
      <c r="C13" s="927" t="s">
        <v>659</v>
      </c>
      <c r="D13" s="928"/>
      <c r="E13" s="431">
        <v>1.556</v>
      </c>
      <c r="F13" s="431">
        <v>0</v>
      </c>
      <c r="G13" s="907">
        <v>0</v>
      </c>
      <c r="H13" s="906">
        <v>1.556</v>
      </c>
    </row>
    <row r="14" spans="1:8" ht="30" customHeight="1">
      <c r="A14" s="793"/>
      <c r="B14" s="1551" t="s">
        <v>588</v>
      </c>
      <c r="C14" s="1551"/>
      <c r="D14" s="1535"/>
      <c r="E14" s="431">
        <v>10.157</v>
      </c>
      <c r="F14" s="431">
        <v>0.69599999999999995</v>
      </c>
      <c r="G14" s="907">
        <v>0.83499999999999996</v>
      </c>
      <c r="H14" s="906">
        <v>11.688000000000001</v>
      </c>
    </row>
    <row r="15" spans="1:8">
      <c r="A15" s="792"/>
      <c r="B15" s="1576" t="s">
        <v>589</v>
      </c>
      <c r="C15" s="1576"/>
      <c r="D15" s="1533"/>
      <c r="E15" s="431">
        <v>640.22900000000004</v>
      </c>
      <c r="F15" s="431">
        <v>223.52699999999999</v>
      </c>
      <c r="G15" s="907">
        <v>28.038</v>
      </c>
      <c r="H15" s="906">
        <v>891.79399999999998</v>
      </c>
    </row>
    <row r="16" spans="1:8">
      <c r="A16" s="792"/>
      <c r="B16" s="926"/>
      <c r="C16" s="1533" t="s">
        <v>590</v>
      </c>
      <c r="D16" s="1534"/>
      <c r="E16" s="431">
        <v>448.95800000000003</v>
      </c>
      <c r="F16" s="431">
        <v>118.79</v>
      </c>
      <c r="G16" s="907">
        <v>26.029</v>
      </c>
      <c r="H16" s="906">
        <v>593.77700000000004</v>
      </c>
    </row>
    <row r="17" spans="1:8">
      <c r="A17" s="792"/>
      <c r="B17" s="926"/>
      <c r="C17" s="1533" t="s">
        <v>591</v>
      </c>
      <c r="D17" s="1534"/>
      <c r="E17" s="431">
        <v>183.245</v>
      </c>
      <c r="F17" s="431">
        <v>94.897000000000006</v>
      </c>
      <c r="G17" s="907">
        <v>1.9419999999999999</v>
      </c>
      <c r="H17" s="906">
        <v>280.084</v>
      </c>
    </row>
    <row r="18" spans="1:8">
      <c r="A18" s="792"/>
      <c r="B18" s="926"/>
      <c r="C18" s="1533" t="s">
        <v>592</v>
      </c>
      <c r="D18" s="1534"/>
      <c r="E18" s="431">
        <v>2.74</v>
      </c>
      <c r="F18" s="431">
        <v>0</v>
      </c>
      <c r="G18" s="907">
        <v>0</v>
      </c>
      <c r="H18" s="906">
        <v>2.74</v>
      </c>
    </row>
    <row r="19" spans="1:8">
      <c r="A19" s="792"/>
      <c r="B19" s="926"/>
      <c r="C19" s="1533" t="s">
        <v>593</v>
      </c>
      <c r="D19" s="1534"/>
      <c r="E19" s="431">
        <v>4.423</v>
      </c>
      <c r="F19" s="431">
        <v>0.746</v>
      </c>
      <c r="G19" s="907">
        <v>0</v>
      </c>
      <c r="H19" s="906">
        <v>5.1689999999999996</v>
      </c>
    </row>
    <row r="20" spans="1:8" ht="14.25" customHeight="1">
      <c r="A20" s="792"/>
      <c r="B20" s="765"/>
      <c r="C20" s="1560" t="s">
        <v>595</v>
      </c>
      <c r="D20" s="1561"/>
      <c r="E20" s="431">
        <v>0.86299999999999999</v>
      </c>
      <c r="F20" s="431">
        <v>9.0939999999999994</v>
      </c>
      <c r="G20" s="907">
        <v>6.7000000000000004E-2</v>
      </c>
      <c r="H20" s="906">
        <v>10.023999999999999</v>
      </c>
    </row>
    <row r="21" spans="1:8">
      <c r="A21" s="792"/>
      <c r="B21" s="1533" t="s">
        <v>596</v>
      </c>
      <c r="C21" s="1534"/>
      <c r="D21" s="1534"/>
      <c r="E21" s="431">
        <v>5674.8019999999997</v>
      </c>
      <c r="F21" s="431">
        <v>1290.932</v>
      </c>
      <c r="G21" s="907">
        <v>260.46300000000002</v>
      </c>
      <c r="H21" s="906">
        <v>7226.1970000000001</v>
      </c>
    </row>
    <row r="22" spans="1:8" ht="15" customHeight="1">
      <c r="A22" s="792"/>
      <c r="B22" s="926"/>
      <c r="C22" s="1590" t="s">
        <v>597</v>
      </c>
      <c r="D22" s="1591"/>
      <c r="E22" s="431">
        <v>13.276</v>
      </c>
      <c r="F22" s="431">
        <v>75.037999999999997</v>
      </c>
      <c r="G22" s="907">
        <v>2.0009999999999999</v>
      </c>
      <c r="H22" s="906">
        <v>90.314999999999998</v>
      </c>
    </row>
    <row r="23" spans="1:8">
      <c r="A23" s="792"/>
      <c r="B23" s="926"/>
      <c r="C23" s="1533" t="s">
        <v>598</v>
      </c>
      <c r="D23" s="1534"/>
      <c r="E23" s="431">
        <v>5661.5259999999998</v>
      </c>
      <c r="F23" s="431">
        <v>1215.894</v>
      </c>
      <c r="G23" s="907">
        <v>258.46199999999999</v>
      </c>
      <c r="H23" s="906">
        <v>7135.8819999999996</v>
      </c>
    </row>
    <row r="24" spans="1:8">
      <c r="A24" s="792"/>
      <c r="B24" s="1533" t="s">
        <v>599</v>
      </c>
      <c r="C24" s="1534"/>
      <c r="D24" s="1534"/>
      <c r="E24" s="431">
        <v>164.83600000000001</v>
      </c>
      <c r="F24" s="431">
        <v>9.9079999999999995</v>
      </c>
      <c r="G24" s="907">
        <v>2.593</v>
      </c>
      <c r="H24" s="906">
        <v>177.33699999999999</v>
      </c>
    </row>
    <row r="25" spans="1:8" ht="15" customHeight="1">
      <c r="A25" s="792"/>
      <c r="B25" s="926"/>
      <c r="C25" s="1592" t="s">
        <v>600</v>
      </c>
      <c r="D25" s="1590"/>
      <c r="E25" s="431">
        <v>11.88</v>
      </c>
      <c r="F25" s="431">
        <v>5.2619999999999996</v>
      </c>
      <c r="G25" s="907">
        <v>0.59699999999999998</v>
      </c>
      <c r="H25" s="906">
        <v>17.739000000000001</v>
      </c>
    </row>
    <row r="26" spans="1:8" ht="15" customHeight="1">
      <c r="A26" s="792"/>
      <c r="B26" s="926"/>
      <c r="C26" s="1592" t="s">
        <v>663</v>
      </c>
      <c r="D26" s="1590"/>
      <c r="E26" s="431">
        <v>0</v>
      </c>
      <c r="F26" s="431">
        <v>1.3720000000000001</v>
      </c>
      <c r="G26" s="907">
        <v>0</v>
      </c>
      <c r="H26" s="906">
        <v>1.3720000000000001</v>
      </c>
    </row>
    <row r="27" spans="1:8" ht="15" customHeight="1">
      <c r="A27" s="792"/>
      <c r="B27" s="926"/>
      <c r="C27" s="1551" t="s">
        <v>601</v>
      </c>
      <c r="D27" s="1535"/>
      <c r="E27" s="431">
        <v>152.29400000000001</v>
      </c>
      <c r="F27" s="431">
        <v>3.0960000000000001</v>
      </c>
      <c r="G27" s="907">
        <v>1.8280000000000001</v>
      </c>
      <c r="H27" s="906">
        <v>157.21799999999999</v>
      </c>
    </row>
    <row r="28" spans="1:8" ht="15" customHeight="1">
      <c r="A28" s="802"/>
      <c r="B28" s="929"/>
      <c r="C28" s="1551" t="s">
        <v>535</v>
      </c>
      <c r="D28" s="1535"/>
      <c r="E28" s="431">
        <v>0.66200000000000003</v>
      </c>
      <c r="F28" s="431">
        <v>0.17799999999999999</v>
      </c>
      <c r="G28" s="907">
        <v>0.16800000000000001</v>
      </c>
      <c r="H28" s="906">
        <v>1.008</v>
      </c>
    </row>
    <row r="29" spans="1:8" ht="25.5" customHeight="1" thickBot="1">
      <c r="A29" s="794"/>
      <c r="B29" s="1583" t="s">
        <v>602</v>
      </c>
      <c r="C29" s="1584"/>
      <c r="D29" s="1584"/>
      <c r="E29" s="431">
        <v>280.178</v>
      </c>
      <c r="F29" s="431">
        <v>7.8479999999999999</v>
      </c>
      <c r="G29" s="907">
        <v>52.497</v>
      </c>
      <c r="H29" s="906">
        <v>340.52300000000002</v>
      </c>
    </row>
    <row r="30" spans="1:8" ht="15" thickBot="1">
      <c r="A30" s="1585" t="s">
        <v>508</v>
      </c>
      <c r="B30" s="1586"/>
      <c r="C30" s="1586"/>
      <c r="D30" s="1587"/>
      <c r="E30" s="908">
        <v>-2082.904</v>
      </c>
      <c r="F30" s="908">
        <v>-918.03700000000003</v>
      </c>
      <c r="G30" s="909">
        <v>-145.773</v>
      </c>
      <c r="H30" s="906">
        <v>-3146.7139999999999</v>
      </c>
    </row>
    <row r="31" spans="1:8">
      <c r="A31" s="795"/>
      <c r="B31" s="1578" t="s">
        <v>603</v>
      </c>
      <c r="C31" s="1578"/>
      <c r="D31" s="1579"/>
      <c r="E31" s="431">
        <v>-211.85300000000001</v>
      </c>
      <c r="F31" s="431">
        <v>-131.023</v>
      </c>
      <c r="G31" s="907">
        <v>-21.248999999999999</v>
      </c>
      <c r="H31" s="906">
        <v>-364.125</v>
      </c>
    </row>
    <row r="32" spans="1:8">
      <c r="A32" s="792"/>
      <c r="B32" s="926"/>
      <c r="C32" s="1576" t="s">
        <v>604</v>
      </c>
      <c r="D32" s="1533"/>
      <c r="E32" s="431">
        <v>-205.66499999999999</v>
      </c>
      <c r="F32" s="431">
        <v>-113.73399999999999</v>
      </c>
      <c r="G32" s="907">
        <v>-20.998000000000001</v>
      </c>
      <c r="H32" s="906">
        <v>-340.39699999999999</v>
      </c>
    </row>
    <row r="33" spans="1:8">
      <c r="A33" s="792"/>
      <c r="B33" s="926"/>
      <c r="C33" s="1576" t="s">
        <v>605</v>
      </c>
      <c r="D33" s="1533"/>
      <c r="E33" s="431">
        <v>-6.1879999999999997</v>
      </c>
      <c r="F33" s="431">
        <v>-17.289000000000001</v>
      </c>
      <c r="G33" s="907">
        <v>-0.251</v>
      </c>
      <c r="H33" s="906">
        <v>-23.728000000000002</v>
      </c>
    </row>
    <row r="34" spans="1:8">
      <c r="A34" s="792"/>
      <c r="B34" s="1576" t="s">
        <v>606</v>
      </c>
      <c r="C34" s="1576"/>
      <c r="D34" s="1533"/>
      <c r="E34" s="431">
        <v>-2.9790000000000001</v>
      </c>
      <c r="F34" s="431">
        <v>-2.2879999999999998</v>
      </c>
      <c r="G34" s="907">
        <v>-0.37</v>
      </c>
      <c r="H34" s="906">
        <v>-5.6369999999999996</v>
      </c>
    </row>
    <row r="35" spans="1:8">
      <c r="A35" s="792"/>
      <c r="B35" s="926"/>
      <c r="C35" s="1533" t="s">
        <v>648</v>
      </c>
      <c r="D35" s="1534"/>
      <c r="E35" s="431">
        <v>-2.9660000000000002</v>
      </c>
      <c r="F35" s="431">
        <v>-2.2879999999999998</v>
      </c>
      <c r="G35" s="907">
        <v>-0.37</v>
      </c>
      <c r="H35" s="906">
        <v>-5.6239999999999997</v>
      </c>
    </row>
    <row r="36" spans="1:8">
      <c r="A36" s="792"/>
      <c r="B36" s="926"/>
      <c r="C36" s="1533" t="s">
        <v>649</v>
      </c>
      <c r="D36" s="1534"/>
      <c r="E36" s="910">
        <v>-1.2999999999999999E-2</v>
      </c>
      <c r="F36" s="910">
        <v>0</v>
      </c>
      <c r="G36" s="911">
        <v>0</v>
      </c>
      <c r="H36" s="906">
        <v>-1.2999999999999999E-2</v>
      </c>
    </row>
    <row r="37" spans="1:8" ht="30" customHeight="1">
      <c r="A37" s="793"/>
      <c r="B37" s="1551" t="s">
        <v>652</v>
      </c>
      <c r="C37" s="1551"/>
      <c r="D37" s="1535"/>
      <c r="E37" s="431">
        <v>-25.451000000000001</v>
      </c>
      <c r="F37" s="431">
        <v>-6.883</v>
      </c>
      <c r="G37" s="907">
        <v>-1.1499999999999999</v>
      </c>
      <c r="H37" s="906">
        <v>-33.484000000000002</v>
      </c>
    </row>
    <row r="38" spans="1:8">
      <c r="A38" s="792"/>
      <c r="B38" s="1576" t="s">
        <v>609</v>
      </c>
      <c r="C38" s="1576"/>
      <c r="D38" s="1533"/>
      <c r="E38" s="431">
        <v>-352.09300000000002</v>
      </c>
      <c r="F38" s="431">
        <v>-197.63499999999999</v>
      </c>
      <c r="G38" s="907">
        <v>-47.259</v>
      </c>
      <c r="H38" s="906">
        <v>-596.98699999999997</v>
      </c>
    </row>
    <row r="39" spans="1:8">
      <c r="A39" s="792"/>
      <c r="B39" s="926"/>
      <c r="C39" s="1533" t="s">
        <v>610</v>
      </c>
      <c r="D39" s="1534"/>
      <c r="E39" s="910">
        <v>0</v>
      </c>
      <c r="F39" s="910">
        <v>-1.236</v>
      </c>
      <c r="G39" s="911">
        <v>-2.1999999999999999E-2</v>
      </c>
      <c r="H39" s="906">
        <v>-1.258</v>
      </c>
    </row>
    <row r="40" spans="1:8">
      <c r="A40" s="792"/>
      <c r="B40" s="926"/>
      <c r="C40" s="1533" t="s">
        <v>611</v>
      </c>
      <c r="D40" s="1534"/>
      <c r="E40" s="735">
        <v>-223.761</v>
      </c>
      <c r="F40" s="735">
        <v>-39.665999999999997</v>
      </c>
      <c r="G40" s="912">
        <v>-3.5219999999999998</v>
      </c>
      <c r="H40" s="906">
        <v>-266.94900000000001</v>
      </c>
    </row>
    <row r="41" spans="1:8">
      <c r="A41" s="792"/>
      <c r="B41" s="926"/>
      <c r="C41" s="1533" t="s">
        <v>612</v>
      </c>
      <c r="D41" s="1534"/>
      <c r="E41" s="431">
        <v>-5.0000000000000001E-3</v>
      </c>
      <c r="F41" s="431">
        <v>-0.216</v>
      </c>
      <c r="G41" s="907">
        <v>0</v>
      </c>
      <c r="H41" s="906">
        <v>-0.221</v>
      </c>
    </row>
    <row r="42" spans="1:8">
      <c r="A42" s="792"/>
      <c r="B42" s="926"/>
      <c r="C42" s="1533" t="s">
        <v>613</v>
      </c>
      <c r="D42" s="1534"/>
      <c r="E42" s="431">
        <v>-49.93</v>
      </c>
      <c r="F42" s="431">
        <v>-33.96</v>
      </c>
      <c r="G42" s="907">
        <v>-5.07</v>
      </c>
      <c r="H42" s="906">
        <v>-88.96</v>
      </c>
    </row>
    <row r="43" spans="1:8">
      <c r="A43" s="792"/>
      <c r="B43" s="926"/>
      <c r="C43" s="1533" t="s">
        <v>614</v>
      </c>
      <c r="D43" s="1534"/>
      <c r="E43" s="431">
        <v>-73.754000000000005</v>
      </c>
      <c r="F43" s="431">
        <v>-48.213999999999999</v>
      </c>
      <c r="G43" s="907">
        <v>-18.59</v>
      </c>
      <c r="H43" s="906">
        <v>-140.55799999999999</v>
      </c>
    </row>
    <row r="44" spans="1:8" ht="14.25" customHeight="1">
      <c r="A44" s="792"/>
      <c r="B44" s="926"/>
      <c r="C44" s="1533" t="s">
        <v>615</v>
      </c>
      <c r="D44" s="1534"/>
      <c r="E44" s="431">
        <v>-4.6429999999999998</v>
      </c>
      <c r="F44" s="431">
        <v>-74.343000000000004</v>
      </c>
      <c r="G44" s="907">
        <v>-20.055</v>
      </c>
      <c r="H44" s="906">
        <v>-99.040999999999997</v>
      </c>
    </row>
    <row r="45" spans="1:8">
      <c r="A45" s="792"/>
      <c r="B45" s="1576" t="s">
        <v>442</v>
      </c>
      <c r="C45" s="1576"/>
      <c r="D45" s="1533"/>
      <c r="E45" s="431">
        <v>-1183.7929999999999</v>
      </c>
      <c r="F45" s="431">
        <v>-390.23899999999998</v>
      </c>
      <c r="G45" s="907">
        <v>-59.054000000000002</v>
      </c>
      <c r="H45" s="906">
        <v>-1633.086</v>
      </c>
    </row>
    <row r="46" spans="1:8">
      <c r="A46" s="792"/>
      <c r="B46" s="926"/>
      <c r="C46" s="1580" t="s">
        <v>616</v>
      </c>
      <c r="D46" s="1581"/>
      <c r="E46" s="431">
        <v>-0.32900000000000001</v>
      </c>
      <c r="F46" s="431">
        <v>-0.23799999999999999</v>
      </c>
      <c r="G46" s="907">
        <v>-5.0000000000000001E-3</v>
      </c>
      <c r="H46" s="906">
        <v>-0.57199999999999995</v>
      </c>
    </row>
    <row r="47" spans="1:8">
      <c r="A47" s="792"/>
      <c r="B47" s="926"/>
      <c r="C47" s="1533" t="s">
        <v>617</v>
      </c>
      <c r="D47" s="1534"/>
      <c r="E47" s="431">
        <v>-1183.4639999999999</v>
      </c>
      <c r="F47" s="431">
        <v>-390.00099999999998</v>
      </c>
      <c r="G47" s="907">
        <v>-59.048999999999999</v>
      </c>
      <c r="H47" s="906">
        <v>-1632.5139999999999</v>
      </c>
    </row>
    <row r="48" spans="1:8">
      <c r="A48" s="792"/>
      <c r="B48" s="1576" t="s">
        <v>618</v>
      </c>
      <c r="C48" s="1576"/>
      <c r="D48" s="1533"/>
      <c r="E48" s="431">
        <v>-306.73500000000001</v>
      </c>
      <c r="F48" s="431">
        <v>-189.96899999999999</v>
      </c>
      <c r="G48" s="907">
        <v>-16.690999999999999</v>
      </c>
      <c r="H48" s="906">
        <v>-513.39499999999998</v>
      </c>
    </row>
    <row r="49" spans="1:9" ht="14.25" customHeight="1">
      <c r="A49" s="792"/>
      <c r="B49" s="926"/>
      <c r="C49" s="1573" t="s">
        <v>619</v>
      </c>
      <c r="D49" s="1582"/>
      <c r="E49" s="431">
        <v>-0.29499999999999998</v>
      </c>
      <c r="F49" s="431">
        <v>-25.984999999999999</v>
      </c>
      <c r="G49" s="907">
        <v>-15.164</v>
      </c>
      <c r="H49" s="906">
        <v>-41.444000000000003</v>
      </c>
    </row>
    <row r="50" spans="1:9">
      <c r="A50" s="792"/>
      <c r="B50" s="926"/>
      <c r="C50" s="1573" t="s">
        <v>650</v>
      </c>
      <c r="D50" s="1582"/>
      <c r="E50" s="910">
        <v>-9.2999999999999999E-2</v>
      </c>
      <c r="F50" s="910">
        <v>-2E-3</v>
      </c>
      <c r="G50" s="911">
        <v>0</v>
      </c>
      <c r="H50" s="906">
        <v>-9.5000000000000001E-2</v>
      </c>
    </row>
    <row r="51" spans="1:9" ht="25.5" customHeight="1">
      <c r="A51" s="792"/>
      <c r="B51" s="926"/>
      <c r="C51" s="1535" t="s">
        <v>651</v>
      </c>
      <c r="D51" s="1609"/>
      <c r="E51" s="910">
        <v>-0.25</v>
      </c>
      <c r="F51" s="910">
        <v>0</v>
      </c>
      <c r="G51" s="911">
        <v>0</v>
      </c>
      <c r="H51" s="906">
        <v>-0.25</v>
      </c>
    </row>
    <row r="52" spans="1:9" ht="14.25" customHeight="1">
      <c r="A52" s="792"/>
      <c r="B52" s="926"/>
      <c r="C52" s="1533" t="s">
        <v>620</v>
      </c>
      <c r="D52" s="1534"/>
      <c r="E52" s="431">
        <v>-287.49599999999998</v>
      </c>
      <c r="F52" s="431">
        <v>-158.44399999999999</v>
      </c>
      <c r="G52" s="907">
        <v>-0.161</v>
      </c>
      <c r="H52" s="906">
        <v>-446.101</v>
      </c>
    </row>
    <row r="53" spans="1:9" ht="15" thickBot="1">
      <c r="A53" s="792"/>
      <c r="B53" s="926"/>
      <c r="C53" s="1573" t="s">
        <v>621</v>
      </c>
      <c r="D53" s="1582"/>
      <c r="E53" s="431">
        <v>-18.600999999999999</v>
      </c>
      <c r="F53" s="431">
        <v>-5.5380000000000003</v>
      </c>
      <c r="G53" s="907">
        <v>-1.3660000000000001</v>
      </c>
      <c r="H53" s="906">
        <v>-25.504999999999999</v>
      </c>
    </row>
    <row r="54" spans="1:9" ht="15" thickBot="1">
      <c r="A54" s="1574" t="s">
        <v>622</v>
      </c>
      <c r="B54" s="1542"/>
      <c r="C54" s="1542"/>
      <c r="D54" s="1543"/>
      <c r="E54" s="908">
        <v>8873.2459999999992</v>
      </c>
      <c r="F54" s="908">
        <v>2149.779</v>
      </c>
      <c r="G54" s="909">
        <v>428.899</v>
      </c>
      <c r="H54" s="906">
        <v>11451.924000000001</v>
      </c>
    </row>
    <row r="55" spans="1:9" ht="15" thickBot="1">
      <c r="A55" s="797" t="s">
        <v>623</v>
      </c>
      <c r="B55" s="775"/>
      <c r="C55" s="775"/>
      <c r="D55" s="776"/>
      <c r="E55" s="908">
        <v>2614.5360000000001</v>
      </c>
      <c r="F55" s="908">
        <v>668.03</v>
      </c>
      <c r="G55" s="909">
        <v>140.30199999999999</v>
      </c>
      <c r="H55" s="906">
        <v>3422.8679999999999</v>
      </c>
    </row>
    <row r="56" spans="1:9">
      <c r="A56" s="798"/>
      <c r="B56" s="1578" t="s">
        <v>453</v>
      </c>
      <c r="C56" s="1578"/>
      <c r="D56" s="1579"/>
      <c r="E56" s="431">
        <v>3671.5569999999998</v>
      </c>
      <c r="F56" s="431">
        <v>1078.8610000000001</v>
      </c>
      <c r="G56" s="907">
        <v>200.387</v>
      </c>
      <c r="H56" s="906">
        <v>4950.8050000000003</v>
      </c>
    </row>
    <row r="57" spans="1:9" ht="15" thickBot="1">
      <c r="A57" s="799"/>
      <c r="B57" s="1572" t="s">
        <v>454</v>
      </c>
      <c r="C57" s="1572"/>
      <c r="D57" s="1573"/>
      <c r="E57" s="431">
        <v>-1057.021</v>
      </c>
      <c r="F57" s="431">
        <v>-410.83100000000002</v>
      </c>
      <c r="G57" s="907">
        <v>-60.085000000000001</v>
      </c>
      <c r="H57" s="906">
        <v>-1527.9369999999999</v>
      </c>
    </row>
    <row r="58" spans="1:9" ht="29.25" customHeight="1" thickBot="1">
      <c r="A58" s="1546" t="s">
        <v>672</v>
      </c>
      <c r="B58" s="1547"/>
      <c r="C58" s="1547"/>
      <c r="D58" s="1548"/>
      <c r="E58" s="806">
        <v>-6.6360000000000001</v>
      </c>
      <c r="F58" s="754">
        <v>15.77</v>
      </c>
      <c r="G58" s="778">
        <v>5.5010000000000003</v>
      </c>
      <c r="H58" s="756">
        <v>14.635</v>
      </c>
    </row>
    <row r="59" spans="1:9" ht="29.25" customHeight="1">
      <c r="A59" s="800"/>
      <c r="B59" s="1575" t="s">
        <v>673</v>
      </c>
      <c r="C59" s="1575"/>
      <c r="D59" s="1549"/>
      <c r="E59" s="807">
        <v>4.1749999999999998</v>
      </c>
      <c r="F59" s="758">
        <v>12.539</v>
      </c>
      <c r="G59" s="835">
        <v>4.6100000000000003</v>
      </c>
      <c r="H59" s="830">
        <v>21.324000000000002</v>
      </c>
    </row>
    <row r="60" spans="1:9" ht="27.75" customHeight="1">
      <c r="A60" s="800"/>
      <c r="B60" s="933"/>
      <c r="C60" s="1551" t="s">
        <v>674</v>
      </c>
      <c r="D60" s="1535"/>
      <c r="E60" s="823">
        <v>-9.9309999999999992</v>
      </c>
      <c r="F60" s="824">
        <v>0</v>
      </c>
      <c r="G60" s="841">
        <v>0</v>
      </c>
      <c r="H60" s="830">
        <v>-9.9309999999999992</v>
      </c>
    </row>
    <row r="61" spans="1:9" ht="24" customHeight="1">
      <c r="A61" s="798"/>
      <c r="B61" s="926"/>
      <c r="C61" s="1551" t="s">
        <v>675</v>
      </c>
      <c r="D61" s="1535"/>
      <c r="E61" s="809">
        <v>14.106</v>
      </c>
      <c r="F61" s="766">
        <v>12.539</v>
      </c>
      <c r="G61" s="837">
        <v>4.6100000000000003</v>
      </c>
      <c r="H61" s="822">
        <v>31.254999999999999</v>
      </c>
    </row>
    <row r="62" spans="1:9" ht="28.5" customHeight="1">
      <c r="A62" s="798"/>
      <c r="B62" s="1551" t="s">
        <v>676</v>
      </c>
      <c r="C62" s="1551"/>
      <c r="D62" s="1535"/>
      <c r="E62" s="809">
        <v>-11.557</v>
      </c>
      <c r="F62" s="766">
        <v>-0.24099999999999999</v>
      </c>
      <c r="G62" s="842">
        <v>0</v>
      </c>
      <c r="H62" s="822">
        <v>-11.798</v>
      </c>
    </row>
    <row r="63" spans="1:9" ht="27.75" customHeight="1">
      <c r="A63" s="792"/>
      <c r="B63" s="926"/>
      <c r="C63" s="1535" t="s">
        <v>677</v>
      </c>
      <c r="D63" s="1536"/>
      <c r="E63" s="809">
        <v>-12.782</v>
      </c>
      <c r="F63" s="766">
        <v>0</v>
      </c>
      <c r="G63" s="837">
        <v>0</v>
      </c>
      <c r="H63" s="822">
        <v>-12.782</v>
      </c>
    </row>
    <row r="64" spans="1:9" ht="27" customHeight="1">
      <c r="A64" s="792"/>
      <c r="B64" s="926"/>
      <c r="C64" s="1535" t="s">
        <v>678</v>
      </c>
      <c r="D64" s="1536"/>
      <c r="E64" s="809">
        <v>1.2250000000000001</v>
      </c>
      <c r="F64" s="766">
        <v>-0.24099999999999999</v>
      </c>
      <c r="G64" s="837">
        <v>0</v>
      </c>
      <c r="H64" s="822">
        <v>0.98399999999999999</v>
      </c>
      <c r="I64" s="923"/>
    </row>
    <row r="65" spans="1:9" ht="15" customHeight="1" thickBot="1">
      <c r="A65" s="792"/>
      <c r="B65" s="1551" t="s">
        <v>462</v>
      </c>
      <c r="C65" s="1551"/>
      <c r="D65" s="1535"/>
      <c r="E65" s="808">
        <v>0.746</v>
      </c>
      <c r="F65" s="762">
        <v>3.472</v>
      </c>
      <c r="G65" s="836">
        <v>0.89100000000000001</v>
      </c>
      <c r="H65" s="764">
        <v>5.109</v>
      </c>
      <c r="I65" s="749"/>
    </row>
    <row r="66" spans="1:9" ht="42" customHeight="1" thickBot="1">
      <c r="A66" s="1570" t="s">
        <v>679</v>
      </c>
      <c r="B66" s="1571"/>
      <c r="C66" s="1571"/>
      <c r="D66" s="1571"/>
      <c r="E66" s="806">
        <v>5.9269999999999996</v>
      </c>
      <c r="F66" s="754">
        <v>0</v>
      </c>
      <c r="G66" s="778">
        <v>0</v>
      </c>
      <c r="H66" s="756">
        <v>5.9269999999999996</v>
      </c>
    </row>
    <row r="67" spans="1:9" ht="42" customHeight="1">
      <c r="A67" s="800"/>
      <c r="B67" s="1575" t="s">
        <v>680</v>
      </c>
      <c r="C67" s="1575"/>
      <c r="D67" s="1549"/>
      <c r="E67" s="807">
        <v>5.7880000000000003</v>
      </c>
      <c r="F67" s="758">
        <v>0</v>
      </c>
      <c r="G67" s="835">
        <v>0</v>
      </c>
      <c r="H67" s="830">
        <v>5.7880000000000003</v>
      </c>
    </row>
    <row r="68" spans="1:9" ht="42" customHeight="1">
      <c r="A68" s="800"/>
      <c r="B68" s="933"/>
      <c r="C68" s="1535" t="s">
        <v>681</v>
      </c>
      <c r="D68" s="1536"/>
      <c r="E68" s="807">
        <v>5.7880000000000003</v>
      </c>
      <c r="F68" s="758">
        <v>0</v>
      </c>
      <c r="G68" s="835">
        <v>0</v>
      </c>
      <c r="H68" s="830">
        <v>5.7880000000000003</v>
      </c>
    </row>
    <row r="69" spans="1:9" ht="27.75" customHeight="1">
      <c r="A69" s="800"/>
      <c r="B69" s="1575" t="s">
        <v>654</v>
      </c>
      <c r="C69" s="1575"/>
      <c r="D69" s="1549"/>
      <c r="E69" s="807">
        <v>0.13900000000000001</v>
      </c>
      <c r="F69" s="758">
        <v>0</v>
      </c>
      <c r="G69" s="835">
        <v>0</v>
      </c>
      <c r="H69" s="830">
        <v>0.13900000000000001</v>
      </c>
    </row>
    <row r="70" spans="1:9" ht="27.75" customHeight="1" thickBot="1">
      <c r="A70" s="792"/>
      <c r="B70" s="926"/>
      <c r="C70" s="1535" t="s">
        <v>655</v>
      </c>
      <c r="D70" s="1536"/>
      <c r="E70" s="812">
        <v>0.13900000000000001</v>
      </c>
      <c r="F70" s="781">
        <v>0</v>
      </c>
      <c r="G70" s="833">
        <v>0</v>
      </c>
      <c r="H70" s="831">
        <v>0.13900000000000001</v>
      </c>
    </row>
    <row r="71" spans="1:9" ht="15.75" customHeight="1" thickBot="1">
      <c r="A71" s="1570" t="s">
        <v>644</v>
      </c>
      <c r="B71" s="1571"/>
      <c r="C71" s="1571"/>
      <c r="D71" s="1571"/>
      <c r="E71" s="806">
        <v>490.697</v>
      </c>
      <c r="F71" s="754">
        <v>124.875</v>
      </c>
      <c r="G71" s="778">
        <v>19.927</v>
      </c>
      <c r="H71" s="756">
        <v>635.49900000000002</v>
      </c>
    </row>
    <row r="72" spans="1:9">
      <c r="A72" s="801"/>
      <c r="B72" s="1558" t="s">
        <v>640</v>
      </c>
      <c r="C72" s="1559"/>
      <c r="D72" s="1559"/>
      <c r="E72" s="807">
        <v>439.05799999999999</v>
      </c>
      <c r="F72" s="758">
        <v>121.328</v>
      </c>
      <c r="G72" s="835">
        <v>18.536999999999999</v>
      </c>
      <c r="H72" s="760">
        <v>578.923</v>
      </c>
    </row>
    <row r="73" spans="1:9">
      <c r="A73" s="792"/>
      <c r="B73" s="1560" t="s">
        <v>641</v>
      </c>
      <c r="C73" s="1561"/>
      <c r="D73" s="1561"/>
      <c r="E73" s="808">
        <v>-21.318000000000001</v>
      </c>
      <c r="F73" s="762">
        <v>2.7469999999999999</v>
      </c>
      <c r="G73" s="836">
        <v>1.256</v>
      </c>
      <c r="H73" s="764">
        <v>-17.315000000000001</v>
      </c>
    </row>
    <row r="74" spans="1:9" ht="15" thickBot="1">
      <c r="A74" s="802"/>
      <c r="B74" s="1562" t="s">
        <v>642</v>
      </c>
      <c r="C74" s="1563"/>
      <c r="D74" s="1563"/>
      <c r="E74" s="810">
        <v>72.956999999999994</v>
      </c>
      <c r="F74" s="768">
        <v>0.8</v>
      </c>
      <c r="G74" s="838">
        <v>0.13400000000000001</v>
      </c>
      <c r="H74" s="770">
        <v>73.891000000000005</v>
      </c>
    </row>
    <row r="75" spans="1:9" ht="15" thickBot="1">
      <c r="A75" s="1564" t="s">
        <v>469</v>
      </c>
      <c r="B75" s="1565"/>
      <c r="C75" s="1565"/>
      <c r="D75" s="1565"/>
      <c r="E75" s="806">
        <v>2006.729</v>
      </c>
      <c r="F75" s="754">
        <v>318.78899999999999</v>
      </c>
      <c r="G75" s="778">
        <v>136.39599999999999</v>
      </c>
      <c r="H75" s="756">
        <v>2461.9140000000002</v>
      </c>
    </row>
    <row r="76" spans="1:9" ht="15" customHeight="1">
      <c r="A76" s="795"/>
      <c r="B76" s="1549" t="s">
        <v>470</v>
      </c>
      <c r="C76" s="1550"/>
      <c r="D76" s="1604"/>
      <c r="E76" s="807">
        <v>29.077999999999999</v>
      </c>
      <c r="F76" s="758">
        <v>28.849</v>
      </c>
      <c r="G76" s="835">
        <v>8.0259999999999998</v>
      </c>
      <c r="H76" s="760">
        <v>65.953000000000003</v>
      </c>
    </row>
    <row r="77" spans="1:9" ht="28.5" customHeight="1">
      <c r="A77" s="792"/>
      <c r="B77" s="1551" t="s">
        <v>682</v>
      </c>
      <c r="C77" s="1551"/>
      <c r="D77" s="1551"/>
      <c r="E77" s="808">
        <v>0</v>
      </c>
      <c r="F77" s="762">
        <v>4.8840000000000003</v>
      </c>
      <c r="G77" s="836">
        <v>4.8170000000000002</v>
      </c>
      <c r="H77" s="764">
        <v>9.7010000000000005</v>
      </c>
    </row>
    <row r="78" spans="1:9">
      <c r="A78" s="792"/>
      <c r="B78" s="1576" t="s">
        <v>645</v>
      </c>
      <c r="C78" s="1576"/>
      <c r="D78" s="1576"/>
      <c r="E78" s="808">
        <v>792.73199999999997</v>
      </c>
      <c r="F78" s="762">
        <v>36.250999999999998</v>
      </c>
      <c r="G78" s="836">
        <v>73.311999999999998</v>
      </c>
      <c r="H78" s="764">
        <v>902.29499999999996</v>
      </c>
    </row>
    <row r="79" spans="1:9">
      <c r="A79" s="792"/>
      <c r="B79" s="1576" t="s">
        <v>646</v>
      </c>
      <c r="C79" s="1576"/>
      <c r="D79" s="1576"/>
      <c r="E79" s="808">
        <v>77.412999999999997</v>
      </c>
      <c r="F79" s="762">
        <v>89.174999999999997</v>
      </c>
      <c r="G79" s="836">
        <v>0.13800000000000001</v>
      </c>
      <c r="H79" s="764">
        <v>166.726</v>
      </c>
    </row>
    <row r="80" spans="1:9">
      <c r="A80" s="792"/>
      <c r="B80" s="1576" t="s">
        <v>475</v>
      </c>
      <c r="C80" s="1576"/>
      <c r="D80" s="1576"/>
      <c r="E80" s="808">
        <v>568.13400000000001</v>
      </c>
      <c r="F80" s="762">
        <v>125.583</v>
      </c>
      <c r="G80" s="836">
        <v>33.276000000000003</v>
      </c>
      <c r="H80" s="764">
        <v>726.99300000000005</v>
      </c>
    </row>
    <row r="81" spans="1:8" ht="15" customHeight="1">
      <c r="A81" s="792"/>
      <c r="B81" s="1535" t="s">
        <v>476</v>
      </c>
      <c r="C81" s="1536"/>
      <c r="D81" s="1605"/>
      <c r="E81" s="808">
        <v>539.37199999999996</v>
      </c>
      <c r="F81" s="762">
        <v>31.393000000000001</v>
      </c>
      <c r="G81" s="836">
        <v>16.699000000000002</v>
      </c>
      <c r="H81" s="764">
        <v>587.46400000000006</v>
      </c>
    </row>
    <row r="82" spans="1:8" ht="15" customHeight="1" thickBot="1">
      <c r="A82" s="832"/>
      <c r="B82" s="1535" t="s">
        <v>477</v>
      </c>
      <c r="C82" s="1536"/>
      <c r="D82" s="1605"/>
      <c r="E82" s="812">
        <v>0</v>
      </c>
      <c r="F82" s="781">
        <v>2.6539999999999999</v>
      </c>
      <c r="G82" s="833">
        <v>0.128</v>
      </c>
      <c r="H82" s="783">
        <v>2.782</v>
      </c>
    </row>
    <row r="83" spans="1:8" ht="46.5" customHeight="1" thickBot="1">
      <c r="A83" s="1546" t="s">
        <v>684</v>
      </c>
      <c r="B83" s="1547"/>
      <c r="C83" s="1547"/>
      <c r="D83" s="1548"/>
      <c r="E83" s="806">
        <v>-954.197</v>
      </c>
      <c r="F83" s="754">
        <v>-685.65200000000004</v>
      </c>
      <c r="G83" s="778">
        <v>-69.049000000000007</v>
      </c>
      <c r="H83" s="756">
        <v>-1708.8979999999999</v>
      </c>
    </row>
    <row r="84" spans="1:8" ht="24" customHeight="1">
      <c r="A84" s="800"/>
      <c r="B84" s="1549" t="s">
        <v>670</v>
      </c>
      <c r="C84" s="1550"/>
      <c r="D84" s="1550"/>
      <c r="E84" s="807">
        <v>-4022.3139999999999</v>
      </c>
      <c r="F84" s="758">
        <v>-2221.9960000000001</v>
      </c>
      <c r="G84" s="844">
        <v>-292.35899999999998</v>
      </c>
      <c r="H84" s="760">
        <v>-6536.6689999999999</v>
      </c>
    </row>
    <row r="85" spans="1:8" ht="23.25" customHeight="1">
      <c r="A85" s="798"/>
      <c r="B85" s="926"/>
      <c r="C85" s="1551" t="s">
        <v>480</v>
      </c>
      <c r="D85" s="1535"/>
      <c r="E85" s="808">
        <v>-3661.3229999999999</v>
      </c>
      <c r="F85" s="762">
        <v>-1944.798</v>
      </c>
      <c r="G85" s="845">
        <v>-266.38299999999998</v>
      </c>
      <c r="H85" s="764">
        <v>-5872.5039999999999</v>
      </c>
    </row>
    <row r="86" spans="1:8" ht="26.25" customHeight="1">
      <c r="A86" s="798"/>
      <c r="B86" s="926"/>
      <c r="C86" s="1551" t="s">
        <v>481</v>
      </c>
      <c r="D86" s="1535"/>
      <c r="E86" s="808">
        <v>-9.2910000000000004</v>
      </c>
      <c r="F86" s="762">
        <v>-105.83</v>
      </c>
      <c r="G86" s="845">
        <v>-1.873</v>
      </c>
      <c r="H86" s="764">
        <v>-116.994</v>
      </c>
    </row>
    <row r="87" spans="1:8" ht="26.25" customHeight="1">
      <c r="A87" s="798"/>
      <c r="B87" s="926"/>
      <c r="C87" s="1551" t="s">
        <v>685</v>
      </c>
      <c r="D87" s="1535"/>
      <c r="E87" s="808">
        <v>-351.7</v>
      </c>
      <c r="F87" s="762">
        <v>-171.36799999999999</v>
      </c>
      <c r="G87" s="845">
        <v>-24.103000000000002</v>
      </c>
      <c r="H87" s="764">
        <v>-547.17100000000005</v>
      </c>
    </row>
    <row r="88" spans="1:8" ht="25.5" customHeight="1">
      <c r="A88" s="798"/>
      <c r="B88" s="1551" t="s">
        <v>671</v>
      </c>
      <c r="C88" s="1551"/>
      <c r="D88" s="1535"/>
      <c r="E88" s="808">
        <v>3068.1170000000002</v>
      </c>
      <c r="F88" s="762">
        <v>1536.3440000000001</v>
      </c>
      <c r="G88" s="845">
        <v>223.31</v>
      </c>
      <c r="H88" s="764">
        <v>4827.7709999999997</v>
      </c>
    </row>
    <row r="89" spans="1:8" ht="28.5" customHeight="1">
      <c r="A89" s="798"/>
      <c r="B89" s="926"/>
      <c r="C89" s="1551" t="s">
        <v>483</v>
      </c>
      <c r="D89" s="1535"/>
      <c r="E89" s="808">
        <v>2772.0059999999999</v>
      </c>
      <c r="F89" s="762">
        <v>1374.249</v>
      </c>
      <c r="G89" s="836">
        <v>206.24799999999999</v>
      </c>
      <c r="H89" s="764">
        <v>4352.5029999999997</v>
      </c>
    </row>
    <row r="90" spans="1:8" ht="25.5" customHeight="1">
      <c r="A90" s="798"/>
      <c r="B90" s="926"/>
      <c r="C90" s="1551" t="s">
        <v>484</v>
      </c>
      <c r="D90" s="1535"/>
      <c r="E90" s="808">
        <v>7.77</v>
      </c>
      <c r="F90" s="762">
        <v>56.470999999999997</v>
      </c>
      <c r="G90" s="836">
        <v>2.294</v>
      </c>
      <c r="H90" s="764">
        <v>66.534999999999997</v>
      </c>
    </row>
    <row r="91" spans="1:8" ht="28.5" customHeight="1" thickBot="1">
      <c r="A91" s="798"/>
      <c r="B91" s="926"/>
      <c r="C91" s="1551" t="s">
        <v>686</v>
      </c>
      <c r="D91" s="1535"/>
      <c r="E91" s="808">
        <v>288.34100000000001</v>
      </c>
      <c r="F91" s="762">
        <v>105.624</v>
      </c>
      <c r="G91" s="836">
        <v>14.768000000000001</v>
      </c>
      <c r="H91" s="764">
        <v>408.733</v>
      </c>
    </row>
    <row r="92" spans="1:8" ht="15" customHeight="1" thickBot="1">
      <c r="A92" s="1610" t="s">
        <v>486</v>
      </c>
      <c r="B92" s="1611"/>
      <c r="C92" s="1611"/>
      <c r="D92" s="1612"/>
      <c r="E92" s="806">
        <v>-248.35900000000001</v>
      </c>
      <c r="F92" s="754">
        <v>-79.313999999999993</v>
      </c>
      <c r="G92" s="778">
        <v>-50.206000000000003</v>
      </c>
      <c r="H92" s="756">
        <v>-377.87900000000002</v>
      </c>
    </row>
    <row r="93" spans="1:8" ht="30" customHeight="1">
      <c r="A93" s="803"/>
      <c r="B93" s="1552" t="s">
        <v>487</v>
      </c>
      <c r="C93" s="1552"/>
      <c r="D93" s="1553"/>
      <c r="E93" s="812">
        <v>-410.92599999999999</v>
      </c>
      <c r="F93" s="781">
        <v>-114.124</v>
      </c>
      <c r="G93" s="833">
        <v>-65.539000000000001</v>
      </c>
      <c r="H93" s="783">
        <v>-590.58900000000006</v>
      </c>
    </row>
    <row r="94" spans="1:8" ht="30" customHeight="1" thickBot="1">
      <c r="A94" s="804"/>
      <c r="B94" s="1554" t="s">
        <v>631</v>
      </c>
      <c r="C94" s="1555"/>
      <c r="D94" s="1555"/>
      <c r="E94" s="813">
        <v>162.56700000000001</v>
      </c>
      <c r="F94" s="784">
        <v>34.81</v>
      </c>
      <c r="G94" s="846">
        <v>15.333</v>
      </c>
      <c r="H94" s="786">
        <v>212.71</v>
      </c>
    </row>
    <row r="95" spans="1:8" ht="15" thickBot="1">
      <c r="A95" s="1544" t="s">
        <v>489</v>
      </c>
      <c r="B95" s="1545"/>
      <c r="C95" s="1545"/>
      <c r="D95" s="1545"/>
      <c r="E95" s="806">
        <v>-2479.145</v>
      </c>
      <c r="F95" s="754">
        <v>-910.12900000000002</v>
      </c>
      <c r="G95" s="778">
        <v>-242.46899999999999</v>
      </c>
      <c r="H95" s="756">
        <v>-3631.7429999999999</v>
      </c>
    </row>
    <row r="96" spans="1:8" ht="15" thickBot="1">
      <c r="A96" s="930" t="s">
        <v>490</v>
      </c>
      <c r="B96" s="931"/>
      <c r="C96" s="931"/>
      <c r="D96" s="932"/>
      <c r="E96" s="806">
        <v>-554.495</v>
      </c>
      <c r="F96" s="754">
        <v>-211.024</v>
      </c>
      <c r="G96" s="778">
        <v>-39.875</v>
      </c>
      <c r="H96" s="756">
        <v>-805.39400000000001</v>
      </c>
    </row>
    <row r="97" spans="1:9" ht="15" thickBot="1">
      <c r="A97" s="1544" t="s">
        <v>491</v>
      </c>
      <c r="B97" s="1545"/>
      <c r="C97" s="1545"/>
      <c r="D97" s="1545"/>
      <c r="E97" s="806">
        <v>-2435.5880000000002</v>
      </c>
      <c r="F97" s="754">
        <v>-1142.097</v>
      </c>
      <c r="G97" s="847">
        <v>-229.363</v>
      </c>
      <c r="H97" s="756">
        <v>-3807.0479999999998</v>
      </c>
    </row>
    <row r="98" spans="1:9">
      <c r="A98" s="803"/>
      <c r="B98" s="1531" t="s">
        <v>516</v>
      </c>
      <c r="C98" s="1532"/>
      <c r="D98" s="1532"/>
      <c r="E98" s="807">
        <v>-1768.876</v>
      </c>
      <c r="F98" s="758">
        <v>-873.71799999999996</v>
      </c>
      <c r="G98" s="835">
        <v>-186.04400000000001</v>
      </c>
      <c r="H98" s="760">
        <v>-2828.6379999999999</v>
      </c>
    </row>
    <row r="99" spans="1:9">
      <c r="A99" s="803"/>
      <c r="B99" s="1533" t="s">
        <v>632</v>
      </c>
      <c r="C99" s="1534"/>
      <c r="D99" s="1534"/>
      <c r="E99" s="808">
        <v>-364.834</v>
      </c>
      <c r="F99" s="762">
        <v>-77.850999999999999</v>
      </c>
      <c r="G99" s="836">
        <v>-15.09</v>
      </c>
      <c r="H99" s="764">
        <v>-457.77499999999998</v>
      </c>
    </row>
    <row r="100" spans="1:9" ht="26.25" customHeight="1">
      <c r="A100" s="803"/>
      <c r="B100" s="1535" t="s">
        <v>683</v>
      </c>
      <c r="C100" s="1536"/>
      <c r="D100" s="1536"/>
      <c r="E100" s="808">
        <v>0</v>
      </c>
      <c r="F100" s="762">
        <v>-0.155</v>
      </c>
      <c r="G100" s="836">
        <v>0</v>
      </c>
      <c r="H100" s="764">
        <v>-0.155</v>
      </c>
    </row>
    <row r="101" spans="1:9">
      <c r="A101" s="803"/>
      <c r="B101" s="1533" t="s">
        <v>576</v>
      </c>
      <c r="C101" s="1534"/>
      <c r="D101" s="1534"/>
      <c r="E101" s="808">
        <v>-89.334000000000003</v>
      </c>
      <c r="F101" s="762">
        <v>-29.861000000000001</v>
      </c>
      <c r="G101" s="836">
        <v>0</v>
      </c>
      <c r="H101" s="764">
        <v>-119.19499999999999</v>
      </c>
    </row>
    <row r="102" spans="1:9">
      <c r="A102" s="803"/>
      <c r="B102" s="1533" t="s">
        <v>497</v>
      </c>
      <c r="C102" s="1534"/>
      <c r="D102" s="1534"/>
      <c r="E102" s="808">
        <v>-210.44399999999999</v>
      </c>
      <c r="F102" s="762">
        <v>-143.73500000000001</v>
      </c>
      <c r="G102" s="836">
        <v>-20.739000000000001</v>
      </c>
      <c r="H102" s="764">
        <v>-374.91800000000001</v>
      </c>
    </row>
    <row r="103" spans="1:9" ht="15" thickBot="1">
      <c r="A103" s="805"/>
      <c r="B103" s="1538" t="s">
        <v>498</v>
      </c>
      <c r="C103" s="1539"/>
      <c r="D103" s="1539"/>
      <c r="E103" s="813">
        <v>-2.1</v>
      </c>
      <c r="F103" s="784">
        <v>-16.777000000000001</v>
      </c>
      <c r="G103" s="846">
        <v>-7.49</v>
      </c>
      <c r="H103" s="786">
        <v>-26.367000000000001</v>
      </c>
    </row>
    <row r="104" spans="1:9" s="400" customFormat="1" ht="13.5" thickBot="1">
      <c r="A104" s="1529" t="s">
        <v>577</v>
      </c>
      <c r="B104" s="1327"/>
      <c r="C104" s="1327"/>
      <c r="D104" s="1530"/>
      <c r="E104" s="438">
        <v>7312.7150000000001</v>
      </c>
      <c r="F104" s="438">
        <v>249.02699999999999</v>
      </c>
      <c r="G104" s="451">
        <v>100.063</v>
      </c>
      <c r="H104" s="440">
        <v>7661.8050000000003</v>
      </c>
      <c r="I104" s="924"/>
    </row>
    <row r="105" spans="1:9" s="371" customFormat="1" ht="13.5" thickBot="1">
      <c r="A105" s="1520" t="s">
        <v>518</v>
      </c>
      <c r="B105" s="1521"/>
      <c r="C105" s="1521"/>
      <c r="D105" s="1522"/>
      <c r="E105" s="445">
        <v>0</v>
      </c>
      <c r="F105" s="445">
        <v>-13.863</v>
      </c>
      <c r="G105" s="848">
        <v>0</v>
      </c>
      <c r="H105" s="440">
        <v>-13.863</v>
      </c>
      <c r="I105" s="925"/>
    </row>
    <row r="106" spans="1:9" s="371" customFormat="1" ht="13.5" thickBot="1">
      <c r="A106" s="1523" t="s">
        <v>578</v>
      </c>
      <c r="B106" s="1524"/>
      <c r="C106" s="1524"/>
      <c r="D106" s="1525"/>
      <c r="E106" s="424">
        <v>7312.7150000000001</v>
      </c>
      <c r="F106" s="424">
        <v>235.16399999999999</v>
      </c>
      <c r="G106" s="849">
        <v>100.063</v>
      </c>
      <c r="H106" s="426">
        <v>7647.942</v>
      </c>
      <c r="I106" s="925"/>
    </row>
    <row r="107" spans="1:9">
      <c r="A107" s="749"/>
      <c r="B107" s="749"/>
      <c r="C107" s="749"/>
      <c r="D107" s="749"/>
      <c r="E107" s="749"/>
      <c r="F107" s="749"/>
      <c r="G107" s="749"/>
      <c r="H107" s="749"/>
    </row>
    <row r="108" spans="1:9">
      <c r="A108" s="749"/>
      <c r="B108" s="749"/>
      <c r="C108" s="749"/>
      <c r="D108" s="749"/>
      <c r="E108" s="874"/>
      <c r="F108" s="874"/>
      <c r="G108" s="874"/>
      <c r="H108" s="874"/>
    </row>
    <row r="109" spans="1:9">
      <c r="E109" s="757"/>
      <c r="F109" s="757"/>
      <c r="G109" s="757"/>
      <c r="H109" s="757"/>
    </row>
    <row r="110" spans="1:9">
      <c r="E110" s="757"/>
      <c r="F110" s="757"/>
      <c r="G110" s="757"/>
      <c r="H110" s="757"/>
    </row>
  </sheetData>
  <mergeCells count="101">
    <mergeCell ref="B102:D102"/>
    <mergeCell ref="B103:D103"/>
    <mergeCell ref="A104:D104"/>
    <mergeCell ref="A105:D105"/>
    <mergeCell ref="A106:D106"/>
    <mergeCell ref="A95:D95"/>
    <mergeCell ref="A97:D97"/>
    <mergeCell ref="B98:D98"/>
    <mergeCell ref="B99:D99"/>
    <mergeCell ref="B100:D100"/>
    <mergeCell ref="B101:D101"/>
    <mergeCell ref="C89:D89"/>
    <mergeCell ref="C90:D90"/>
    <mergeCell ref="C91:D91"/>
    <mergeCell ref="A92:D92"/>
    <mergeCell ref="B93:D93"/>
    <mergeCell ref="B94:D94"/>
    <mergeCell ref="A83:D83"/>
    <mergeCell ref="B84:D84"/>
    <mergeCell ref="C85:D85"/>
    <mergeCell ref="C86:D86"/>
    <mergeCell ref="C87:D87"/>
    <mergeCell ref="B88:D88"/>
    <mergeCell ref="B77:D77"/>
    <mergeCell ref="B78:D78"/>
    <mergeCell ref="B79:D79"/>
    <mergeCell ref="B80:D80"/>
    <mergeCell ref="B81:D81"/>
    <mergeCell ref="B82:D82"/>
    <mergeCell ref="A71:D71"/>
    <mergeCell ref="B72:D72"/>
    <mergeCell ref="B73:D73"/>
    <mergeCell ref="B74:D74"/>
    <mergeCell ref="A75:D75"/>
    <mergeCell ref="B76:D76"/>
    <mergeCell ref="B65:D65"/>
    <mergeCell ref="A66:D66"/>
    <mergeCell ref="B67:D67"/>
    <mergeCell ref="C68:D68"/>
    <mergeCell ref="B69:D69"/>
    <mergeCell ref="C70:D70"/>
    <mergeCell ref="B59:D59"/>
    <mergeCell ref="C60:D60"/>
    <mergeCell ref="C61:D61"/>
    <mergeCell ref="B62:D62"/>
    <mergeCell ref="C63:D63"/>
    <mergeCell ref="C64:D64"/>
    <mergeCell ref="C52:D52"/>
    <mergeCell ref="C53:D53"/>
    <mergeCell ref="A54:D54"/>
    <mergeCell ref="B56:D56"/>
    <mergeCell ref="B57:D57"/>
    <mergeCell ref="A58:D58"/>
    <mergeCell ref="C46:D46"/>
    <mergeCell ref="C47:D47"/>
    <mergeCell ref="B48:D48"/>
    <mergeCell ref="C49:D49"/>
    <mergeCell ref="C50:D50"/>
    <mergeCell ref="C51:D51"/>
    <mergeCell ref="C40:D40"/>
    <mergeCell ref="C41:D41"/>
    <mergeCell ref="C42:D42"/>
    <mergeCell ref="C43:D43"/>
    <mergeCell ref="C44:D44"/>
    <mergeCell ref="B45:D45"/>
    <mergeCell ref="B34:D34"/>
    <mergeCell ref="C35:D35"/>
    <mergeCell ref="C36:D36"/>
    <mergeCell ref="B37:D37"/>
    <mergeCell ref="B38:D38"/>
    <mergeCell ref="C39:D39"/>
    <mergeCell ref="C28:D28"/>
    <mergeCell ref="B29:D29"/>
    <mergeCell ref="A30:D30"/>
    <mergeCell ref="B31:D31"/>
    <mergeCell ref="C32:D32"/>
    <mergeCell ref="C33:D33"/>
    <mergeCell ref="C22:D22"/>
    <mergeCell ref="C23:D23"/>
    <mergeCell ref="B24:D24"/>
    <mergeCell ref="C25:D25"/>
    <mergeCell ref="C26:D26"/>
    <mergeCell ref="C27:D27"/>
    <mergeCell ref="C19:D19"/>
    <mergeCell ref="C20:D20"/>
    <mergeCell ref="B21:D21"/>
    <mergeCell ref="C9:D9"/>
    <mergeCell ref="B10:D10"/>
    <mergeCell ref="C11:D11"/>
    <mergeCell ref="C12:D12"/>
    <mergeCell ref="B14:D14"/>
    <mergeCell ref="B15:D15"/>
    <mergeCell ref="G3:H3"/>
    <mergeCell ref="A4:D5"/>
    <mergeCell ref="E4:H4"/>
    <mergeCell ref="A6:D6"/>
    <mergeCell ref="B7:D7"/>
    <mergeCell ref="C8:D8"/>
    <mergeCell ref="C16:D16"/>
    <mergeCell ref="C17:D17"/>
    <mergeCell ref="C18:D18"/>
  </mergeCells>
  <pageMargins left="0.25" right="0.25" top="0.75" bottom="0.75" header="0.3" footer="0.3"/>
  <pageSetup paperSize="9" scale="78" fitToHeight="0"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1"/>
  <sheetViews>
    <sheetView topLeftCell="A94" zoomScaleNormal="100" workbookViewId="0">
      <selection activeCell="A110" sqref="A110:XFD110"/>
    </sheetView>
  </sheetViews>
  <sheetFormatPr defaultRowHeight="14.25"/>
  <cols>
    <col min="1" max="1" width="5" style="748" customWidth="1"/>
    <col min="2" max="2" width="2.140625" style="748" customWidth="1"/>
    <col min="3" max="3" width="3" style="748" customWidth="1"/>
    <col min="4" max="4" width="9.140625" style="748"/>
    <col min="5" max="5" width="65.42578125" style="748" customWidth="1"/>
    <col min="6" max="9" width="11.7109375" style="748" customWidth="1"/>
    <col min="10" max="10" width="9.140625" style="922"/>
    <col min="11" max="16384" width="9.140625" style="748"/>
  </cols>
  <sheetData>
    <row r="2" spans="2:9">
      <c r="B2" s="749"/>
      <c r="C2" s="749"/>
      <c r="D2" s="749"/>
      <c r="E2" s="789" t="s">
        <v>394</v>
      </c>
      <c r="F2" s="749"/>
    </row>
    <row r="3" spans="2:9" ht="15" thickBot="1">
      <c r="B3" s="316"/>
      <c r="C3" s="316"/>
      <c r="D3" s="316"/>
      <c r="E3" s="316"/>
      <c r="F3" s="315"/>
      <c r="H3" s="1336" t="s">
        <v>395</v>
      </c>
      <c r="I3" s="1336"/>
    </row>
    <row r="4" spans="2:9" ht="15" customHeight="1" thickBot="1">
      <c r="B4" s="1593" t="s">
        <v>394</v>
      </c>
      <c r="C4" s="1594"/>
      <c r="D4" s="1594"/>
      <c r="E4" s="1594"/>
      <c r="F4" s="1597" t="s">
        <v>690</v>
      </c>
      <c r="G4" s="1490"/>
      <c r="H4" s="1490"/>
      <c r="I4" s="1491"/>
    </row>
    <row r="5" spans="2:9" ht="33.75" customHeight="1" thickBot="1">
      <c r="B5" s="1595"/>
      <c r="C5" s="1596"/>
      <c r="D5" s="1596"/>
      <c r="E5" s="1596"/>
      <c r="F5" s="676" t="s">
        <v>579</v>
      </c>
      <c r="G5" s="676" t="s">
        <v>580</v>
      </c>
      <c r="H5" s="675" t="s">
        <v>581</v>
      </c>
      <c r="I5" s="676" t="s">
        <v>399</v>
      </c>
    </row>
    <row r="6" spans="2:9" ht="15" thickBot="1">
      <c r="B6" s="1598" t="s">
        <v>400</v>
      </c>
      <c r="C6" s="1599"/>
      <c r="D6" s="1599"/>
      <c r="E6" s="1600"/>
      <c r="F6" s="424">
        <v>14696.427893</v>
      </c>
      <c r="G6" s="424">
        <v>4152.0240000000003</v>
      </c>
      <c r="H6" s="849">
        <v>756.16700000000003</v>
      </c>
      <c r="I6" s="943">
        <v>19604.618892999999</v>
      </c>
    </row>
    <row r="7" spans="2:9">
      <c r="B7" s="795"/>
      <c r="C7" s="1579" t="s">
        <v>582</v>
      </c>
      <c r="D7" s="1601"/>
      <c r="E7" s="1601"/>
      <c r="F7" s="428">
        <v>4911.627383</v>
      </c>
      <c r="G7" s="428">
        <v>1902.713</v>
      </c>
      <c r="H7" s="942">
        <v>267.286</v>
      </c>
      <c r="I7" s="906">
        <v>7081.6263830000007</v>
      </c>
    </row>
    <row r="8" spans="2:9">
      <c r="B8" s="792"/>
      <c r="C8" s="934"/>
      <c r="D8" s="1576" t="s">
        <v>583</v>
      </c>
      <c r="E8" s="1533"/>
      <c r="F8" s="431">
        <v>4854.0033829999993</v>
      </c>
      <c r="G8" s="431">
        <v>1887.145</v>
      </c>
      <c r="H8" s="907">
        <v>265.73500000000001</v>
      </c>
      <c r="I8" s="906">
        <v>7006.8833829999994</v>
      </c>
    </row>
    <row r="9" spans="2:9">
      <c r="B9" s="792"/>
      <c r="C9" s="934"/>
      <c r="D9" s="1576" t="s">
        <v>584</v>
      </c>
      <c r="E9" s="1533"/>
      <c r="F9" s="431">
        <v>57.624000000000002</v>
      </c>
      <c r="G9" s="431">
        <v>15.568</v>
      </c>
      <c r="H9" s="907">
        <v>1.5509999999999999</v>
      </c>
      <c r="I9" s="906">
        <v>74.742999999999995</v>
      </c>
    </row>
    <row r="10" spans="2:9">
      <c r="B10" s="792"/>
      <c r="C10" s="1576" t="s">
        <v>585</v>
      </c>
      <c r="D10" s="1576"/>
      <c r="E10" s="1533"/>
      <c r="F10" s="431">
        <v>655.928</v>
      </c>
      <c r="G10" s="431">
        <v>144.17599999999999</v>
      </c>
      <c r="H10" s="907">
        <v>38.200000000000003</v>
      </c>
      <c r="I10" s="906">
        <v>838.30399999999997</v>
      </c>
    </row>
    <row r="11" spans="2:9">
      <c r="B11" s="792"/>
      <c r="C11" s="934"/>
      <c r="D11" s="1533" t="s">
        <v>586</v>
      </c>
      <c r="E11" s="1534"/>
      <c r="F11" s="431">
        <v>623.36</v>
      </c>
      <c r="G11" s="431">
        <v>137.64500000000001</v>
      </c>
      <c r="H11" s="907">
        <v>38.200000000000003</v>
      </c>
      <c r="I11" s="906">
        <v>799.20500000000004</v>
      </c>
    </row>
    <row r="12" spans="2:9">
      <c r="B12" s="792"/>
      <c r="C12" s="934"/>
      <c r="D12" s="1533" t="s">
        <v>587</v>
      </c>
      <c r="E12" s="1534"/>
      <c r="F12" s="431">
        <v>31.012</v>
      </c>
      <c r="G12" s="431">
        <v>6.5309999999999997</v>
      </c>
      <c r="H12" s="907">
        <v>0</v>
      </c>
      <c r="I12" s="906">
        <v>37.542999999999999</v>
      </c>
    </row>
    <row r="13" spans="2:9">
      <c r="B13" s="792"/>
      <c r="C13" s="934"/>
      <c r="D13" s="935" t="s">
        <v>659</v>
      </c>
      <c r="E13" s="936"/>
      <c r="F13" s="431">
        <v>1.556</v>
      </c>
      <c r="G13" s="431">
        <v>0</v>
      </c>
      <c r="H13" s="907">
        <v>0</v>
      </c>
      <c r="I13" s="906">
        <v>1.556</v>
      </c>
    </row>
    <row r="14" spans="2:9" ht="30" customHeight="1">
      <c r="B14" s="793"/>
      <c r="C14" s="1551" t="s">
        <v>588</v>
      </c>
      <c r="D14" s="1551"/>
      <c r="E14" s="1535"/>
      <c r="F14" s="431">
        <v>13.805</v>
      </c>
      <c r="G14" s="431">
        <v>0.91200000000000003</v>
      </c>
      <c r="H14" s="907">
        <v>1.071</v>
      </c>
      <c r="I14" s="906">
        <v>15.788</v>
      </c>
    </row>
    <row r="15" spans="2:9">
      <c r="B15" s="792"/>
      <c r="C15" s="1576" t="s">
        <v>589</v>
      </c>
      <c r="D15" s="1576"/>
      <c r="E15" s="1533"/>
      <c r="F15" s="431">
        <v>837.798</v>
      </c>
      <c r="G15" s="431">
        <v>296.21899999999999</v>
      </c>
      <c r="H15" s="907">
        <v>36.087000000000003</v>
      </c>
      <c r="I15" s="906">
        <v>1170.104</v>
      </c>
    </row>
    <row r="16" spans="2:9">
      <c r="B16" s="792"/>
      <c r="C16" s="934"/>
      <c r="D16" s="1533" t="s">
        <v>590</v>
      </c>
      <c r="E16" s="1534"/>
      <c r="F16" s="431">
        <v>582.45000000000005</v>
      </c>
      <c r="G16" s="431">
        <v>157.33699999999999</v>
      </c>
      <c r="H16" s="907">
        <v>33.17</v>
      </c>
      <c r="I16" s="906">
        <v>772.95699999999999</v>
      </c>
    </row>
    <row r="17" spans="2:9">
      <c r="B17" s="792"/>
      <c r="C17" s="934"/>
      <c r="D17" s="1533" t="s">
        <v>591</v>
      </c>
      <c r="E17" s="1534"/>
      <c r="F17" s="431">
        <v>244.45</v>
      </c>
      <c r="G17" s="431">
        <v>125.268</v>
      </c>
      <c r="H17" s="907">
        <v>2.8330000000000002</v>
      </c>
      <c r="I17" s="906">
        <v>372.55099999999999</v>
      </c>
    </row>
    <row r="18" spans="2:9">
      <c r="B18" s="792"/>
      <c r="C18" s="934"/>
      <c r="D18" s="1533" t="s">
        <v>592</v>
      </c>
      <c r="E18" s="1534"/>
      <c r="F18" s="431">
        <v>3.657</v>
      </c>
      <c r="G18" s="431">
        <v>0</v>
      </c>
      <c r="H18" s="907">
        <v>0</v>
      </c>
      <c r="I18" s="906">
        <v>3.657</v>
      </c>
    </row>
    <row r="19" spans="2:9">
      <c r="B19" s="792"/>
      <c r="C19" s="934"/>
      <c r="D19" s="1533" t="s">
        <v>593</v>
      </c>
      <c r="E19" s="1534"/>
      <c r="F19" s="431">
        <v>6.0839999999999996</v>
      </c>
      <c r="G19" s="431">
        <v>1.1890000000000001</v>
      </c>
      <c r="H19" s="907">
        <v>0</v>
      </c>
      <c r="I19" s="906">
        <v>7.2729999999999997</v>
      </c>
    </row>
    <row r="20" spans="2:9" ht="14.25" customHeight="1">
      <c r="B20" s="792"/>
      <c r="C20" s="765"/>
      <c r="D20" s="1560" t="s">
        <v>595</v>
      </c>
      <c r="E20" s="1561"/>
      <c r="F20" s="431">
        <v>1.157</v>
      </c>
      <c r="G20" s="431">
        <v>12.425000000000001</v>
      </c>
      <c r="H20" s="907">
        <v>8.4000000000000005E-2</v>
      </c>
      <c r="I20" s="906">
        <v>13.666</v>
      </c>
    </row>
    <row r="21" spans="2:9">
      <c r="B21" s="792"/>
      <c r="C21" s="1533" t="s">
        <v>596</v>
      </c>
      <c r="D21" s="1534"/>
      <c r="E21" s="1534"/>
      <c r="F21" s="431">
        <v>7607.4305100000001</v>
      </c>
      <c r="G21" s="431">
        <v>1763.942</v>
      </c>
      <c r="H21" s="907">
        <v>350.738</v>
      </c>
      <c r="I21" s="906">
        <v>9722.1105100000004</v>
      </c>
    </row>
    <row r="22" spans="2:9" ht="15" customHeight="1">
      <c r="B22" s="792"/>
      <c r="C22" s="934"/>
      <c r="D22" s="1590" t="s">
        <v>597</v>
      </c>
      <c r="E22" s="1591"/>
      <c r="F22" s="431">
        <v>17.748999999999999</v>
      </c>
      <c r="G22" s="431">
        <v>96.619</v>
      </c>
      <c r="H22" s="907">
        <v>2.5259999999999998</v>
      </c>
      <c r="I22" s="906">
        <v>116.89400000000001</v>
      </c>
    </row>
    <row r="23" spans="2:9">
      <c r="B23" s="792"/>
      <c r="C23" s="934"/>
      <c r="D23" s="1533" t="s">
        <v>598</v>
      </c>
      <c r="E23" s="1534"/>
      <c r="F23" s="431">
        <v>7589.6815099999994</v>
      </c>
      <c r="G23" s="431">
        <v>1667.3230000000001</v>
      </c>
      <c r="H23" s="907">
        <v>348.21199999999999</v>
      </c>
      <c r="I23" s="906">
        <v>9605.2165100000002</v>
      </c>
    </row>
    <row r="24" spans="2:9">
      <c r="B24" s="792"/>
      <c r="C24" s="1533" t="s">
        <v>599</v>
      </c>
      <c r="D24" s="1534"/>
      <c r="E24" s="1534"/>
      <c r="F24" s="431">
        <v>241.995</v>
      </c>
      <c r="G24" s="431">
        <v>14.920999999999999</v>
      </c>
      <c r="H24" s="907">
        <v>3.3769999999999998</v>
      </c>
      <c r="I24" s="906">
        <v>260.29300000000001</v>
      </c>
    </row>
    <row r="25" spans="2:9" ht="15" customHeight="1">
      <c r="B25" s="792"/>
      <c r="C25" s="934"/>
      <c r="D25" s="1592" t="s">
        <v>600</v>
      </c>
      <c r="E25" s="1590"/>
      <c r="F25" s="431">
        <v>21.905000000000001</v>
      </c>
      <c r="G25" s="431">
        <v>7.73</v>
      </c>
      <c r="H25" s="907">
        <v>0.59699999999999998</v>
      </c>
      <c r="I25" s="906">
        <v>30.231999999999999</v>
      </c>
    </row>
    <row r="26" spans="2:9" ht="15" customHeight="1">
      <c r="B26" s="792"/>
      <c r="C26" s="934"/>
      <c r="D26" s="1592" t="s">
        <v>663</v>
      </c>
      <c r="E26" s="1590"/>
      <c r="F26" s="431">
        <v>0</v>
      </c>
      <c r="G26" s="431">
        <v>1.8340000000000001</v>
      </c>
      <c r="H26" s="907">
        <v>0</v>
      </c>
      <c r="I26" s="906">
        <v>1.8340000000000001</v>
      </c>
    </row>
    <row r="27" spans="2:9" ht="15" customHeight="1">
      <c r="B27" s="792"/>
      <c r="C27" s="934"/>
      <c r="D27" s="1551" t="s">
        <v>601</v>
      </c>
      <c r="E27" s="1535"/>
      <c r="F27" s="431">
        <v>219.21100000000001</v>
      </c>
      <c r="G27" s="431">
        <v>5.1360000000000001</v>
      </c>
      <c r="H27" s="907">
        <v>2.36</v>
      </c>
      <c r="I27" s="906">
        <v>226.70699999999999</v>
      </c>
    </row>
    <row r="28" spans="2:9" ht="15" customHeight="1">
      <c r="B28" s="802"/>
      <c r="C28" s="937"/>
      <c r="D28" s="1551" t="s">
        <v>535</v>
      </c>
      <c r="E28" s="1535"/>
      <c r="F28" s="431">
        <v>0.879</v>
      </c>
      <c r="G28" s="431">
        <v>0.221</v>
      </c>
      <c r="H28" s="907">
        <v>0.42</v>
      </c>
      <c r="I28" s="906">
        <v>1.52</v>
      </c>
    </row>
    <row r="29" spans="2:9" ht="25.5" customHeight="1" thickBot="1">
      <c r="B29" s="794"/>
      <c r="C29" s="1583" t="s">
        <v>602</v>
      </c>
      <c r="D29" s="1584"/>
      <c r="E29" s="1584"/>
      <c r="F29" s="431">
        <v>427.84399999999999</v>
      </c>
      <c r="G29" s="431">
        <v>29.140999999999998</v>
      </c>
      <c r="H29" s="907">
        <v>59.408000000000001</v>
      </c>
      <c r="I29" s="906">
        <v>516.39300000000003</v>
      </c>
    </row>
    <row r="30" spans="2:9" ht="15" thickBot="1">
      <c r="B30" s="1598" t="s">
        <v>508</v>
      </c>
      <c r="C30" s="1599"/>
      <c r="D30" s="1599"/>
      <c r="E30" s="1600"/>
      <c r="F30" s="424">
        <v>-2784.5819999999999</v>
      </c>
      <c r="G30" s="424">
        <v>-1251.4839999999999</v>
      </c>
      <c r="H30" s="849">
        <v>-188.45</v>
      </c>
      <c r="I30" s="943">
        <v>-4224.5159999999996</v>
      </c>
    </row>
    <row r="31" spans="2:9">
      <c r="B31" s="795"/>
      <c r="C31" s="1578" t="s">
        <v>603</v>
      </c>
      <c r="D31" s="1578"/>
      <c r="E31" s="1579"/>
      <c r="F31" s="431">
        <v>-288.56</v>
      </c>
      <c r="G31" s="431">
        <v>-178.06100000000001</v>
      </c>
      <c r="H31" s="907">
        <v>-25.945</v>
      </c>
      <c r="I31" s="906">
        <v>-492.56599999999997</v>
      </c>
    </row>
    <row r="32" spans="2:9">
      <c r="B32" s="792"/>
      <c r="C32" s="934"/>
      <c r="D32" s="1576" t="s">
        <v>604</v>
      </c>
      <c r="E32" s="1533"/>
      <c r="F32" s="431">
        <v>-278.995</v>
      </c>
      <c r="G32" s="431">
        <v>-154.27799999999999</v>
      </c>
      <c r="H32" s="907">
        <v>-24.082000000000001</v>
      </c>
      <c r="I32" s="906">
        <v>-457.35500000000002</v>
      </c>
    </row>
    <row r="33" spans="2:9">
      <c r="B33" s="792"/>
      <c r="C33" s="934"/>
      <c r="D33" s="1576" t="s">
        <v>605</v>
      </c>
      <c r="E33" s="1533"/>
      <c r="F33" s="431">
        <v>-9.5649999999999995</v>
      </c>
      <c r="G33" s="431">
        <v>-23.783000000000001</v>
      </c>
      <c r="H33" s="907">
        <v>-1.863</v>
      </c>
      <c r="I33" s="906">
        <v>-35.210999999999999</v>
      </c>
    </row>
    <row r="34" spans="2:9">
      <c r="B34" s="792"/>
      <c r="C34" s="1576" t="s">
        <v>606</v>
      </c>
      <c r="D34" s="1576"/>
      <c r="E34" s="1533"/>
      <c r="F34" s="431">
        <v>-4.4370000000000003</v>
      </c>
      <c r="G34" s="431">
        <v>-3.907</v>
      </c>
      <c r="H34" s="907">
        <v>-0.55900000000000005</v>
      </c>
      <c r="I34" s="906">
        <v>-8.9030000000000005</v>
      </c>
    </row>
    <row r="35" spans="2:9">
      <c r="B35" s="792"/>
      <c r="C35" s="934"/>
      <c r="D35" s="1533" t="s">
        <v>648</v>
      </c>
      <c r="E35" s="1534"/>
      <c r="F35" s="431">
        <v>-4.42</v>
      </c>
      <c r="G35" s="431">
        <v>-3.907</v>
      </c>
      <c r="H35" s="907">
        <v>-0.55900000000000005</v>
      </c>
      <c r="I35" s="906">
        <v>-8.8859999999999992</v>
      </c>
    </row>
    <row r="36" spans="2:9">
      <c r="B36" s="792"/>
      <c r="C36" s="934"/>
      <c r="D36" s="1533" t="s">
        <v>649</v>
      </c>
      <c r="E36" s="1534"/>
      <c r="F36" s="910">
        <v>-1.7000000000000001E-2</v>
      </c>
      <c r="G36" s="910">
        <v>0</v>
      </c>
      <c r="H36" s="911">
        <v>0</v>
      </c>
      <c r="I36" s="906">
        <v>-1.7000000000000001E-2</v>
      </c>
    </row>
    <row r="37" spans="2:9" ht="15.75" customHeight="1">
      <c r="B37" s="793"/>
      <c r="C37" s="1551" t="s">
        <v>652</v>
      </c>
      <c r="D37" s="1551"/>
      <c r="E37" s="1535"/>
      <c r="F37" s="431">
        <v>-33.767000000000003</v>
      </c>
      <c r="G37" s="431">
        <v>-9.9329999999999998</v>
      </c>
      <c r="H37" s="907">
        <v>-1.5369999999999999</v>
      </c>
      <c r="I37" s="906">
        <v>-45.237000000000002</v>
      </c>
    </row>
    <row r="38" spans="2:9">
      <c r="B38" s="792"/>
      <c r="C38" s="1576" t="s">
        <v>609</v>
      </c>
      <c r="D38" s="1576"/>
      <c r="E38" s="1533"/>
      <c r="F38" s="431">
        <v>-479.29899999999998</v>
      </c>
      <c r="G38" s="431">
        <v>-274.75900000000001</v>
      </c>
      <c r="H38" s="907">
        <v>-60.866999999999997</v>
      </c>
      <c r="I38" s="906">
        <v>-814.92499999999995</v>
      </c>
    </row>
    <row r="39" spans="2:9">
      <c r="B39" s="792"/>
      <c r="C39" s="934"/>
      <c r="D39" s="1533" t="s">
        <v>610</v>
      </c>
      <c r="E39" s="1534"/>
      <c r="F39" s="910">
        <v>-2.69</v>
      </c>
      <c r="G39" s="910">
        <v>-1.466</v>
      </c>
      <c r="H39" s="911">
        <v>-0.104</v>
      </c>
      <c r="I39" s="906">
        <v>-4.26</v>
      </c>
    </row>
    <row r="40" spans="2:9">
      <c r="B40" s="792"/>
      <c r="C40" s="934"/>
      <c r="D40" s="1533" t="s">
        <v>611</v>
      </c>
      <c r="E40" s="1534"/>
      <c r="F40" s="735">
        <v>-300.06400000000002</v>
      </c>
      <c r="G40" s="735">
        <v>-51.851999999999997</v>
      </c>
      <c r="H40" s="912">
        <v>-4.4349999999999996</v>
      </c>
      <c r="I40" s="906">
        <v>-356.351</v>
      </c>
    </row>
    <row r="41" spans="2:9">
      <c r="B41" s="792"/>
      <c r="C41" s="934"/>
      <c r="D41" s="1533" t="s">
        <v>612</v>
      </c>
      <c r="E41" s="1534"/>
      <c r="F41" s="431">
        <v>-0.02</v>
      </c>
      <c r="G41" s="431">
        <v>-0.28499999999999998</v>
      </c>
      <c r="H41" s="907">
        <v>0</v>
      </c>
      <c r="I41" s="906">
        <v>-0.30499999999999999</v>
      </c>
    </row>
    <row r="42" spans="2:9">
      <c r="B42" s="792"/>
      <c r="C42" s="934"/>
      <c r="D42" s="1533" t="s">
        <v>613</v>
      </c>
      <c r="E42" s="1534"/>
      <c r="F42" s="431">
        <v>-66.334999999999994</v>
      </c>
      <c r="G42" s="431">
        <v>-48.598999999999997</v>
      </c>
      <c r="H42" s="907">
        <v>-6.5640000000000001</v>
      </c>
      <c r="I42" s="906">
        <v>-121.498</v>
      </c>
    </row>
    <row r="43" spans="2:9">
      <c r="B43" s="792"/>
      <c r="C43" s="934"/>
      <c r="D43" s="1533" t="s">
        <v>614</v>
      </c>
      <c r="E43" s="1534"/>
      <c r="F43" s="431">
        <v>-103.57299999999999</v>
      </c>
      <c r="G43" s="431">
        <v>-70.501000000000005</v>
      </c>
      <c r="H43" s="907">
        <v>-24.312999999999999</v>
      </c>
      <c r="I43" s="906">
        <v>-198.387</v>
      </c>
    </row>
    <row r="44" spans="2:9" ht="14.25" customHeight="1">
      <c r="B44" s="792"/>
      <c r="C44" s="934"/>
      <c r="D44" s="1533" t="s">
        <v>615</v>
      </c>
      <c r="E44" s="1534"/>
      <c r="F44" s="431">
        <v>-6.617</v>
      </c>
      <c r="G44" s="431">
        <v>-102.056</v>
      </c>
      <c r="H44" s="907">
        <v>-25.451000000000001</v>
      </c>
      <c r="I44" s="906">
        <v>-134.124</v>
      </c>
    </row>
    <row r="45" spans="2:9">
      <c r="B45" s="792"/>
      <c r="C45" s="1576" t="s">
        <v>442</v>
      </c>
      <c r="D45" s="1576"/>
      <c r="E45" s="1533"/>
      <c r="F45" s="431">
        <v>-1569.606</v>
      </c>
      <c r="G45" s="431">
        <v>-530.96500000000003</v>
      </c>
      <c r="H45" s="907">
        <v>-77.105999999999995</v>
      </c>
      <c r="I45" s="906">
        <v>-2177.6770000000001</v>
      </c>
    </row>
    <row r="46" spans="2:9">
      <c r="B46" s="792"/>
      <c r="C46" s="934"/>
      <c r="D46" s="1580" t="s">
        <v>616</v>
      </c>
      <c r="E46" s="1581"/>
      <c r="F46" s="431">
        <v>-0.44600000000000001</v>
      </c>
      <c r="G46" s="431">
        <v>-0.318</v>
      </c>
      <c r="H46" s="907">
        <v>-6.0000000000000001E-3</v>
      </c>
      <c r="I46" s="906">
        <v>-0.77</v>
      </c>
    </row>
    <row r="47" spans="2:9">
      <c r="B47" s="792"/>
      <c r="C47" s="934"/>
      <c r="D47" s="1533" t="s">
        <v>617</v>
      </c>
      <c r="E47" s="1534"/>
      <c r="F47" s="431">
        <v>-1569.16</v>
      </c>
      <c r="G47" s="431">
        <v>-530.64700000000005</v>
      </c>
      <c r="H47" s="907">
        <v>-77.099999999999994</v>
      </c>
      <c r="I47" s="906">
        <v>-2176.9070000000002</v>
      </c>
    </row>
    <row r="48" spans="2:9">
      <c r="B48" s="792"/>
      <c r="C48" s="1576" t="s">
        <v>618</v>
      </c>
      <c r="D48" s="1576"/>
      <c r="E48" s="1533"/>
      <c r="F48" s="431">
        <v>-408.91300000000001</v>
      </c>
      <c r="G48" s="431">
        <v>-253.85900000000001</v>
      </c>
      <c r="H48" s="907">
        <v>-22.436</v>
      </c>
      <c r="I48" s="906">
        <v>-685.20799999999997</v>
      </c>
    </row>
    <row r="49" spans="2:10" ht="14.25" customHeight="1">
      <c r="B49" s="792"/>
      <c r="C49" s="934"/>
      <c r="D49" s="1573" t="s">
        <v>619</v>
      </c>
      <c r="E49" s="1582"/>
      <c r="F49" s="431">
        <v>-1.387</v>
      </c>
      <c r="G49" s="431">
        <v>-34.456000000000003</v>
      </c>
      <c r="H49" s="907">
        <v>-20.436</v>
      </c>
      <c r="I49" s="906">
        <v>-56.279000000000003</v>
      </c>
    </row>
    <row r="50" spans="2:10">
      <c r="B50" s="792"/>
      <c r="C50" s="934"/>
      <c r="D50" s="1573" t="s">
        <v>650</v>
      </c>
      <c r="E50" s="1582"/>
      <c r="F50" s="910">
        <v>-0.124</v>
      </c>
      <c r="G50" s="910">
        <v>-2E-3</v>
      </c>
      <c r="H50" s="911">
        <v>0</v>
      </c>
      <c r="I50" s="906">
        <v>-0.126</v>
      </c>
    </row>
    <row r="51" spans="2:10" ht="25.5" customHeight="1">
      <c r="B51" s="792"/>
      <c r="C51" s="934"/>
      <c r="D51" s="1535" t="s">
        <v>651</v>
      </c>
      <c r="E51" s="1536"/>
      <c r="F51" s="910">
        <v>-0.26</v>
      </c>
      <c r="G51" s="910">
        <v>0</v>
      </c>
      <c r="H51" s="911">
        <v>0</v>
      </c>
      <c r="I51" s="906">
        <v>-0.26</v>
      </c>
    </row>
    <row r="52" spans="2:10" ht="14.25" customHeight="1">
      <c r="B52" s="792"/>
      <c r="C52" s="934"/>
      <c r="D52" s="1533" t="s">
        <v>620</v>
      </c>
      <c r="E52" s="1534"/>
      <c r="F52" s="431">
        <v>-383.02100000000002</v>
      </c>
      <c r="G52" s="431">
        <v>-212.017</v>
      </c>
      <c r="H52" s="907">
        <v>-0.23100000000000001</v>
      </c>
      <c r="I52" s="906">
        <v>-595.26900000000001</v>
      </c>
    </row>
    <row r="53" spans="2:10" ht="15" thickBot="1">
      <c r="B53" s="792"/>
      <c r="C53" s="934"/>
      <c r="D53" s="1573" t="s">
        <v>621</v>
      </c>
      <c r="E53" s="1582"/>
      <c r="F53" s="431">
        <v>-24.120999999999999</v>
      </c>
      <c r="G53" s="431">
        <v>-7.3840000000000003</v>
      </c>
      <c r="H53" s="907">
        <v>-1.7689999999999999</v>
      </c>
      <c r="I53" s="906">
        <v>-33.274000000000001</v>
      </c>
    </row>
    <row r="54" spans="2:10" ht="15" thickBot="1">
      <c r="B54" s="1598" t="s">
        <v>622</v>
      </c>
      <c r="C54" s="1599"/>
      <c r="D54" s="1599"/>
      <c r="E54" s="1600"/>
      <c r="F54" s="424">
        <v>11911.845893</v>
      </c>
      <c r="G54" s="424">
        <v>2900.54</v>
      </c>
      <c r="H54" s="849">
        <v>567.71699999999998</v>
      </c>
      <c r="I54" s="943">
        <v>15380.102892999999</v>
      </c>
    </row>
    <row r="55" spans="2:10" ht="15" thickBot="1">
      <c r="B55" s="938" t="s">
        <v>623</v>
      </c>
      <c r="C55" s="939"/>
      <c r="D55" s="939"/>
      <c r="E55" s="940"/>
      <c r="F55" s="424">
        <v>3558.3960000000002</v>
      </c>
      <c r="G55" s="424">
        <v>881.38699999999994</v>
      </c>
      <c r="H55" s="849">
        <v>198.857</v>
      </c>
      <c r="I55" s="943">
        <v>4638.6400000000003</v>
      </c>
    </row>
    <row r="56" spans="2:10">
      <c r="B56" s="800"/>
      <c r="C56" s="1578" t="s">
        <v>453</v>
      </c>
      <c r="D56" s="1578"/>
      <c r="E56" s="1579"/>
      <c r="F56" s="428">
        <v>5034.4939999999997</v>
      </c>
      <c r="G56" s="428">
        <v>1452.2950000000001</v>
      </c>
      <c r="H56" s="942">
        <v>280.01600000000002</v>
      </c>
      <c r="I56" s="906">
        <v>6766.8050000000003</v>
      </c>
    </row>
    <row r="57" spans="2:10" ht="15" thickBot="1">
      <c r="B57" s="799"/>
      <c r="C57" s="1572" t="s">
        <v>454</v>
      </c>
      <c r="D57" s="1572"/>
      <c r="E57" s="1573"/>
      <c r="F57" s="431">
        <v>-1476.098</v>
      </c>
      <c r="G57" s="431">
        <v>-570.90800000000002</v>
      </c>
      <c r="H57" s="907">
        <v>-81.159000000000006</v>
      </c>
      <c r="I57" s="906">
        <v>-2128.165</v>
      </c>
    </row>
    <row r="58" spans="2:10" ht="29.25" customHeight="1" thickBot="1">
      <c r="B58" s="1546" t="s">
        <v>672</v>
      </c>
      <c r="C58" s="1547"/>
      <c r="D58" s="1547"/>
      <c r="E58" s="1548"/>
      <c r="F58" s="806">
        <v>-11.125999999999999</v>
      </c>
      <c r="G58" s="754">
        <v>14.542999999999999</v>
      </c>
      <c r="H58" s="778">
        <v>4.2249999999999996</v>
      </c>
      <c r="I58" s="756">
        <v>7.6420000000000003</v>
      </c>
    </row>
    <row r="59" spans="2:10" ht="29.25" customHeight="1">
      <c r="B59" s="800"/>
      <c r="C59" s="1575" t="s">
        <v>673</v>
      </c>
      <c r="D59" s="1575"/>
      <c r="E59" s="1549"/>
      <c r="F59" s="807">
        <v>5.9850000000000003</v>
      </c>
      <c r="G59" s="758">
        <v>10.863</v>
      </c>
      <c r="H59" s="835">
        <v>3.3340000000000001</v>
      </c>
      <c r="I59" s="830">
        <v>20.181999999999999</v>
      </c>
    </row>
    <row r="60" spans="2:10" ht="27.75" customHeight="1">
      <c r="B60" s="800"/>
      <c r="C60" s="941"/>
      <c r="D60" s="1551" t="s">
        <v>674</v>
      </c>
      <c r="E60" s="1535"/>
      <c r="F60" s="823">
        <v>-9.9309999999999992</v>
      </c>
      <c r="G60" s="824">
        <v>0</v>
      </c>
      <c r="H60" s="841">
        <v>0</v>
      </c>
      <c r="I60" s="830">
        <v>-9.9309999999999992</v>
      </c>
    </row>
    <row r="61" spans="2:10" ht="24" customHeight="1">
      <c r="B61" s="798"/>
      <c r="C61" s="934"/>
      <c r="D61" s="1551" t="s">
        <v>675</v>
      </c>
      <c r="E61" s="1535"/>
      <c r="F61" s="809">
        <v>15.916</v>
      </c>
      <c r="G61" s="766">
        <v>10.863</v>
      </c>
      <c r="H61" s="837">
        <v>3.3340000000000001</v>
      </c>
      <c r="I61" s="822">
        <v>30.113</v>
      </c>
    </row>
    <row r="62" spans="2:10" ht="28.5" customHeight="1">
      <c r="B62" s="798"/>
      <c r="C62" s="1551" t="s">
        <v>676</v>
      </c>
      <c r="D62" s="1551"/>
      <c r="E62" s="1535"/>
      <c r="F62" s="809">
        <v>-17.856999999999999</v>
      </c>
      <c r="G62" s="766">
        <v>0.20799999999999999</v>
      </c>
      <c r="H62" s="842">
        <v>0</v>
      </c>
      <c r="I62" s="822">
        <v>-17.649000000000001</v>
      </c>
    </row>
    <row r="63" spans="2:10" ht="27.75" customHeight="1">
      <c r="B63" s="792"/>
      <c r="C63" s="934"/>
      <c r="D63" s="1535" t="s">
        <v>677</v>
      </c>
      <c r="E63" s="1536"/>
      <c r="F63" s="809">
        <v>-16.864000000000001</v>
      </c>
      <c r="G63" s="766">
        <v>0</v>
      </c>
      <c r="H63" s="837">
        <v>0</v>
      </c>
      <c r="I63" s="822">
        <v>-16.864000000000001</v>
      </c>
    </row>
    <row r="64" spans="2:10" ht="27" customHeight="1">
      <c r="B64" s="792"/>
      <c r="C64" s="934"/>
      <c r="D64" s="1535" t="s">
        <v>678</v>
      </c>
      <c r="E64" s="1536"/>
      <c r="F64" s="809">
        <v>-0.99299999999999999</v>
      </c>
      <c r="G64" s="766">
        <v>0.20799999999999999</v>
      </c>
      <c r="H64" s="837">
        <v>0</v>
      </c>
      <c r="I64" s="822">
        <v>-0.78500000000000003</v>
      </c>
      <c r="J64" s="923"/>
    </row>
    <row r="65" spans="2:10" ht="15" customHeight="1" thickBot="1">
      <c r="B65" s="792"/>
      <c r="C65" s="1551" t="s">
        <v>462</v>
      </c>
      <c r="D65" s="1551"/>
      <c r="E65" s="1535"/>
      <c r="F65" s="808">
        <v>0.746</v>
      </c>
      <c r="G65" s="762">
        <v>3.472</v>
      </c>
      <c r="H65" s="836">
        <v>0.89100000000000001</v>
      </c>
      <c r="I65" s="764">
        <v>5.109</v>
      </c>
      <c r="J65" s="749"/>
    </row>
    <row r="66" spans="2:10" ht="42" customHeight="1" thickBot="1">
      <c r="B66" s="1570" t="s">
        <v>679</v>
      </c>
      <c r="C66" s="1571"/>
      <c r="D66" s="1571"/>
      <c r="E66" s="1571"/>
      <c r="F66" s="806">
        <v>7.1230000000000002</v>
      </c>
      <c r="G66" s="754">
        <v>0</v>
      </c>
      <c r="H66" s="778">
        <v>6.2750000000000004</v>
      </c>
      <c r="I66" s="756">
        <v>13.398</v>
      </c>
    </row>
    <row r="67" spans="2:10" ht="42" customHeight="1">
      <c r="B67" s="800"/>
      <c r="C67" s="1575" t="s">
        <v>680</v>
      </c>
      <c r="D67" s="1575"/>
      <c r="E67" s="1549"/>
      <c r="F67" s="807">
        <v>7.2690000000000001</v>
      </c>
      <c r="G67" s="758">
        <v>0</v>
      </c>
      <c r="H67" s="835">
        <v>6.2750000000000004</v>
      </c>
      <c r="I67" s="830">
        <v>13.544</v>
      </c>
    </row>
    <row r="68" spans="2:10" ht="33" customHeight="1">
      <c r="B68" s="800"/>
      <c r="C68" s="941"/>
      <c r="D68" s="1535" t="s">
        <v>691</v>
      </c>
      <c r="E68" s="1536"/>
      <c r="F68" s="807">
        <v>0</v>
      </c>
      <c r="G68" s="758">
        <v>0</v>
      </c>
      <c r="H68" s="835">
        <v>6.2750000000000004</v>
      </c>
      <c r="I68" s="830">
        <v>6.2750000000000004</v>
      </c>
    </row>
    <row r="69" spans="2:10" ht="33" customHeight="1">
      <c r="B69" s="800"/>
      <c r="C69" s="941"/>
      <c r="D69" s="1535" t="s">
        <v>681</v>
      </c>
      <c r="E69" s="1536"/>
      <c r="F69" s="807">
        <v>7.2690000000000001</v>
      </c>
      <c r="G69" s="758">
        <v>0</v>
      </c>
      <c r="H69" s="835">
        <v>0</v>
      </c>
      <c r="I69" s="830">
        <v>7.2690000000000001</v>
      </c>
    </row>
    <row r="70" spans="2:10" ht="27.75" customHeight="1">
      <c r="B70" s="800"/>
      <c r="C70" s="1575" t="s">
        <v>654</v>
      </c>
      <c r="D70" s="1575"/>
      <c r="E70" s="1549"/>
      <c r="F70" s="807">
        <v>-0.14599999999999999</v>
      </c>
      <c r="G70" s="758">
        <v>0</v>
      </c>
      <c r="H70" s="835">
        <v>0</v>
      </c>
      <c r="I70" s="830">
        <v>-0.14599999999999999</v>
      </c>
    </row>
    <row r="71" spans="2:10" ht="27.75" customHeight="1" thickBot="1">
      <c r="B71" s="792"/>
      <c r="C71" s="934"/>
      <c r="D71" s="1535" t="s">
        <v>655</v>
      </c>
      <c r="E71" s="1536"/>
      <c r="F71" s="812">
        <v>-0.14599999999999999</v>
      </c>
      <c r="G71" s="781">
        <v>0</v>
      </c>
      <c r="H71" s="833">
        <v>0</v>
      </c>
      <c r="I71" s="831">
        <v>-0.14599999999999999</v>
      </c>
    </row>
    <row r="72" spans="2:10" ht="15.75" customHeight="1" thickBot="1">
      <c r="B72" s="1570" t="s">
        <v>644</v>
      </c>
      <c r="C72" s="1571"/>
      <c r="D72" s="1571"/>
      <c r="E72" s="1571"/>
      <c r="F72" s="806">
        <v>649.15099999999995</v>
      </c>
      <c r="G72" s="754">
        <v>181.852</v>
      </c>
      <c r="H72" s="778">
        <v>26.931999999999999</v>
      </c>
      <c r="I72" s="756">
        <v>857.93499999999995</v>
      </c>
    </row>
    <row r="73" spans="2:10">
      <c r="B73" s="801"/>
      <c r="C73" s="1558" t="s">
        <v>640</v>
      </c>
      <c r="D73" s="1559"/>
      <c r="E73" s="1559"/>
      <c r="F73" s="807">
        <v>646.23299999999995</v>
      </c>
      <c r="G73" s="758">
        <v>174.65</v>
      </c>
      <c r="H73" s="835">
        <v>25.427</v>
      </c>
      <c r="I73" s="760">
        <v>846.31</v>
      </c>
    </row>
    <row r="74" spans="2:10">
      <c r="B74" s="792"/>
      <c r="C74" s="1560" t="s">
        <v>641</v>
      </c>
      <c r="D74" s="1561"/>
      <c r="E74" s="1561"/>
      <c r="F74" s="808">
        <v>-20.312999999999999</v>
      </c>
      <c r="G74" s="762">
        <v>-2.8889999999999998</v>
      </c>
      <c r="H74" s="836">
        <v>1.371</v>
      </c>
      <c r="I74" s="764">
        <v>-21.831</v>
      </c>
    </row>
    <row r="75" spans="2:10" ht="15" thickBot="1">
      <c r="B75" s="802"/>
      <c r="C75" s="1562" t="s">
        <v>642</v>
      </c>
      <c r="D75" s="1563"/>
      <c r="E75" s="1563"/>
      <c r="F75" s="810">
        <v>23.231000000000002</v>
      </c>
      <c r="G75" s="768">
        <v>10.090999999999999</v>
      </c>
      <c r="H75" s="838">
        <v>0.13400000000000001</v>
      </c>
      <c r="I75" s="770">
        <v>33.456000000000003</v>
      </c>
    </row>
    <row r="76" spans="2:10" ht="15" thickBot="1">
      <c r="B76" s="1564" t="s">
        <v>469</v>
      </c>
      <c r="C76" s="1565"/>
      <c r="D76" s="1565"/>
      <c r="E76" s="1565"/>
      <c r="F76" s="806">
        <v>3009.366</v>
      </c>
      <c r="G76" s="754">
        <v>375.62299999999999</v>
      </c>
      <c r="H76" s="778">
        <v>175.53899999999999</v>
      </c>
      <c r="I76" s="756">
        <v>3560.5279999999998</v>
      </c>
    </row>
    <row r="77" spans="2:10" ht="15" customHeight="1">
      <c r="B77" s="795"/>
      <c r="C77" s="1549" t="s">
        <v>470</v>
      </c>
      <c r="D77" s="1550"/>
      <c r="E77" s="1604"/>
      <c r="F77" s="807">
        <v>93.391999999999996</v>
      </c>
      <c r="G77" s="758">
        <v>28.835999999999999</v>
      </c>
      <c r="H77" s="835">
        <v>8.0259999999999998</v>
      </c>
      <c r="I77" s="760">
        <v>130.25399999999999</v>
      </c>
    </row>
    <row r="78" spans="2:10" ht="28.5" customHeight="1">
      <c r="B78" s="792"/>
      <c r="C78" s="1551" t="s">
        <v>682</v>
      </c>
      <c r="D78" s="1551"/>
      <c r="E78" s="1551"/>
      <c r="F78" s="808">
        <v>11.231999999999999</v>
      </c>
      <c r="G78" s="762">
        <v>5.452</v>
      </c>
      <c r="H78" s="836">
        <v>0</v>
      </c>
      <c r="I78" s="764">
        <v>16.684000000000001</v>
      </c>
    </row>
    <row r="79" spans="2:10">
      <c r="B79" s="792"/>
      <c r="C79" s="1576" t="s">
        <v>645</v>
      </c>
      <c r="D79" s="1576"/>
      <c r="E79" s="1576"/>
      <c r="F79" s="808">
        <v>1194.817</v>
      </c>
      <c r="G79" s="762">
        <v>59.247</v>
      </c>
      <c r="H79" s="836">
        <v>85.421000000000006</v>
      </c>
      <c r="I79" s="764">
        <v>1339.4849999999999</v>
      </c>
    </row>
    <row r="80" spans="2:10">
      <c r="B80" s="792"/>
      <c r="C80" s="1576" t="s">
        <v>646</v>
      </c>
      <c r="D80" s="1576"/>
      <c r="E80" s="1576"/>
      <c r="F80" s="808">
        <v>98.864000000000004</v>
      </c>
      <c r="G80" s="762">
        <v>96.93</v>
      </c>
      <c r="H80" s="836">
        <v>0.13800000000000001</v>
      </c>
      <c r="I80" s="764">
        <v>195.93199999999999</v>
      </c>
    </row>
    <row r="81" spans="1:9">
      <c r="B81" s="792"/>
      <c r="C81" s="1576" t="s">
        <v>475</v>
      </c>
      <c r="D81" s="1576"/>
      <c r="E81" s="1576"/>
      <c r="F81" s="808">
        <v>645.87900000000002</v>
      </c>
      <c r="G81" s="762">
        <v>138.61799999999999</v>
      </c>
      <c r="H81" s="836">
        <v>60.017000000000003</v>
      </c>
      <c r="I81" s="764">
        <v>844.51400000000001</v>
      </c>
    </row>
    <row r="82" spans="1:9" s="922" customFormat="1" ht="15" customHeight="1">
      <c r="A82" s="748"/>
      <c r="B82" s="792"/>
      <c r="C82" s="1535" t="s">
        <v>476</v>
      </c>
      <c r="D82" s="1536"/>
      <c r="E82" s="1605"/>
      <c r="F82" s="808">
        <v>965.18200000000002</v>
      </c>
      <c r="G82" s="762">
        <v>41.878</v>
      </c>
      <c r="H82" s="836">
        <v>21.699000000000002</v>
      </c>
      <c r="I82" s="764">
        <v>1028.759</v>
      </c>
    </row>
    <row r="83" spans="1:9" s="922" customFormat="1" ht="15" customHeight="1" thickBot="1">
      <c r="A83" s="748"/>
      <c r="B83" s="832"/>
      <c r="C83" s="1535" t="s">
        <v>477</v>
      </c>
      <c r="D83" s="1536"/>
      <c r="E83" s="1605"/>
      <c r="F83" s="812">
        <v>0</v>
      </c>
      <c r="G83" s="781">
        <v>4.6619999999999999</v>
      </c>
      <c r="H83" s="833">
        <v>0.23799999999999999</v>
      </c>
      <c r="I83" s="783">
        <v>4.9000000000000004</v>
      </c>
    </row>
    <row r="84" spans="1:9" s="922" customFormat="1" ht="46.5" customHeight="1" thickBot="1">
      <c r="A84" s="748"/>
      <c r="B84" s="1546" t="s">
        <v>684</v>
      </c>
      <c r="C84" s="1547"/>
      <c r="D84" s="1547"/>
      <c r="E84" s="1548"/>
      <c r="F84" s="806">
        <v>-2477.1179999999999</v>
      </c>
      <c r="G84" s="754">
        <v>-840.33500000000004</v>
      </c>
      <c r="H84" s="778">
        <v>-44.665999999999997</v>
      </c>
      <c r="I84" s="756">
        <v>-3362.1190000000001</v>
      </c>
    </row>
    <row r="85" spans="1:9" s="922" customFormat="1" ht="24" customHeight="1">
      <c r="A85" s="748"/>
      <c r="B85" s="800"/>
      <c r="C85" s="1549" t="s">
        <v>670</v>
      </c>
      <c r="D85" s="1550"/>
      <c r="E85" s="1550"/>
      <c r="F85" s="807">
        <v>-6340.3969999999999</v>
      </c>
      <c r="G85" s="758">
        <v>-3156.1529999999998</v>
      </c>
      <c r="H85" s="844">
        <v>-376.24599999999998</v>
      </c>
      <c r="I85" s="760">
        <v>-9872.7960000000003</v>
      </c>
    </row>
    <row r="86" spans="1:9" s="922" customFormat="1" ht="23.25" customHeight="1">
      <c r="A86" s="748"/>
      <c r="B86" s="798"/>
      <c r="C86" s="934"/>
      <c r="D86" s="1551" t="s">
        <v>480</v>
      </c>
      <c r="E86" s="1535"/>
      <c r="F86" s="808">
        <v>-5727.3630000000003</v>
      </c>
      <c r="G86" s="762">
        <v>-2797.8589999999999</v>
      </c>
      <c r="H86" s="845">
        <v>-339.74400000000003</v>
      </c>
      <c r="I86" s="764">
        <v>-8864.9660000000003</v>
      </c>
    </row>
    <row r="87" spans="1:9" s="922" customFormat="1" ht="26.25" customHeight="1">
      <c r="A87" s="748"/>
      <c r="B87" s="798"/>
      <c r="C87" s="934"/>
      <c r="D87" s="1551" t="s">
        <v>481</v>
      </c>
      <c r="E87" s="1535"/>
      <c r="F87" s="808">
        <v>-16.667000000000002</v>
      </c>
      <c r="G87" s="762">
        <v>-111.977</v>
      </c>
      <c r="H87" s="845">
        <v>-2.8319999999999999</v>
      </c>
      <c r="I87" s="764">
        <v>-131.476</v>
      </c>
    </row>
    <row r="88" spans="1:9" s="922" customFormat="1" ht="26.25" customHeight="1">
      <c r="A88" s="748"/>
      <c r="B88" s="798"/>
      <c r="C88" s="934"/>
      <c r="D88" s="1551" t="s">
        <v>685</v>
      </c>
      <c r="E88" s="1535"/>
      <c r="F88" s="808">
        <v>-596.36699999999996</v>
      </c>
      <c r="G88" s="762">
        <v>-246.31700000000001</v>
      </c>
      <c r="H88" s="845">
        <v>-33.67</v>
      </c>
      <c r="I88" s="764">
        <v>-876.35400000000004</v>
      </c>
    </row>
    <row r="89" spans="1:9" s="922" customFormat="1" ht="25.5" customHeight="1">
      <c r="A89" s="748"/>
      <c r="B89" s="798"/>
      <c r="C89" s="1551" t="s">
        <v>671</v>
      </c>
      <c r="D89" s="1551"/>
      <c r="E89" s="1535"/>
      <c r="F89" s="808">
        <v>3863.279</v>
      </c>
      <c r="G89" s="762">
        <v>2315.8180000000002</v>
      </c>
      <c r="H89" s="845">
        <v>331.58</v>
      </c>
      <c r="I89" s="764">
        <v>6510.6769999999997</v>
      </c>
    </row>
    <row r="90" spans="1:9" s="922" customFormat="1" ht="28.5" customHeight="1">
      <c r="A90" s="748"/>
      <c r="B90" s="798"/>
      <c r="C90" s="934"/>
      <c r="D90" s="1551" t="s">
        <v>483</v>
      </c>
      <c r="E90" s="1535"/>
      <c r="F90" s="808">
        <v>3487.8560000000002</v>
      </c>
      <c r="G90" s="762">
        <v>2026.298</v>
      </c>
      <c r="H90" s="836">
        <v>303.46800000000002</v>
      </c>
      <c r="I90" s="764">
        <v>5817.6220000000003</v>
      </c>
    </row>
    <row r="91" spans="1:9" s="922" customFormat="1" ht="25.5" customHeight="1">
      <c r="A91" s="748"/>
      <c r="B91" s="798"/>
      <c r="C91" s="934"/>
      <c r="D91" s="1551" t="s">
        <v>484</v>
      </c>
      <c r="E91" s="1535"/>
      <c r="F91" s="808">
        <v>11.632</v>
      </c>
      <c r="G91" s="762">
        <v>92.259</v>
      </c>
      <c r="H91" s="836">
        <v>3.7970000000000002</v>
      </c>
      <c r="I91" s="764">
        <v>107.688</v>
      </c>
    </row>
    <row r="92" spans="1:9" s="922" customFormat="1" ht="28.5" customHeight="1" thickBot="1">
      <c r="A92" s="748"/>
      <c r="B92" s="798"/>
      <c r="C92" s="934"/>
      <c r="D92" s="1551" t="s">
        <v>686</v>
      </c>
      <c r="E92" s="1535"/>
      <c r="F92" s="808">
        <v>363.791</v>
      </c>
      <c r="G92" s="762">
        <v>197.261</v>
      </c>
      <c r="H92" s="836">
        <v>24.315000000000001</v>
      </c>
      <c r="I92" s="764">
        <v>585.36699999999996</v>
      </c>
    </row>
    <row r="93" spans="1:9" s="922" customFormat="1" ht="15" customHeight="1" thickBot="1">
      <c r="A93" s="748"/>
      <c r="B93" s="1610" t="s">
        <v>486</v>
      </c>
      <c r="C93" s="1611"/>
      <c r="D93" s="1611"/>
      <c r="E93" s="1612"/>
      <c r="F93" s="806">
        <v>-289.62700000000001</v>
      </c>
      <c r="G93" s="754">
        <v>-103.983</v>
      </c>
      <c r="H93" s="778">
        <v>-46.088000000000001</v>
      </c>
      <c r="I93" s="756">
        <v>-439.69799999999998</v>
      </c>
    </row>
    <row r="94" spans="1:9" s="922" customFormat="1" ht="30" customHeight="1">
      <c r="A94" s="748"/>
      <c r="B94" s="803"/>
      <c r="C94" s="1552" t="s">
        <v>487</v>
      </c>
      <c r="D94" s="1552"/>
      <c r="E94" s="1553"/>
      <c r="F94" s="812">
        <v>-452.37400000000002</v>
      </c>
      <c r="G94" s="781">
        <v>-157.34299999999999</v>
      </c>
      <c r="H94" s="833">
        <v>-68.894999999999996</v>
      </c>
      <c r="I94" s="783">
        <v>-678.61199999999997</v>
      </c>
    </row>
    <row r="95" spans="1:9" s="922" customFormat="1" ht="30" customHeight="1" thickBot="1">
      <c r="A95" s="748"/>
      <c r="B95" s="804"/>
      <c r="C95" s="1554" t="s">
        <v>631</v>
      </c>
      <c r="D95" s="1555"/>
      <c r="E95" s="1555"/>
      <c r="F95" s="813">
        <v>162.74700000000001</v>
      </c>
      <c r="G95" s="784">
        <v>53.36</v>
      </c>
      <c r="H95" s="846">
        <v>22.806999999999999</v>
      </c>
      <c r="I95" s="786">
        <v>238.91399999999999</v>
      </c>
    </row>
    <row r="96" spans="1:9" s="922" customFormat="1" ht="15" thickBot="1">
      <c r="A96" s="748"/>
      <c r="B96" s="1544" t="s">
        <v>489</v>
      </c>
      <c r="C96" s="1545"/>
      <c r="D96" s="1545"/>
      <c r="E96" s="1545"/>
      <c r="F96" s="806">
        <v>-3464.7939999999999</v>
      </c>
      <c r="G96" s="754">
        <v>-1221.2760000000001</v>
      </c>
      <c r="H96" s="778">
        <v>-332.399</v>
      </c>
      <c r="I96" s="756">
        <v>-5018.4690000000001</v>
      </c>
    </row>
    <row r="97" spans="1:10" s="922" customFormat="1" ht="15" thickBot="1">
      <c r="A97" s="748"/>
      <c r="B97" s="938" t="s">
        <v>490</v>
      </c>
      <c r="C97" s="939"/>
      <c r="D97" s="939"/>
      <c r="E97" s="940"/>
      <c r="F97" s="806">
        <v>-743.11300000000006</v>
      </c>
      <c r="G97" s="754">
        <v>-282.51100000000002</v>
      </c>
      <c r="H97" s="778">
        <v>-52.164000000000001</v>
      </c>
      <c r="I97" s="756">
        <v>-1077.788</v>
      </c>
    </row>
    <row r="98" spans="1:10" ht="15" thickBot="1">
      <c r="B98" s="1544" t="s">
        <v>491</v>
      </c>
      <c r="C98" s="1545"/>
      <c r="D98" s="1545"/>
      <c r="E98" s="1545"/>
      <c r="F98" s="806">
        <v>-3379.1489999999999</v>
      </c>
      <c r="G98" s="754">
        <v>-1519.963</v>
      </c>
      <c r="H98" s="847">
        <v>-320.37200000000001</v>
      </c>
      <c r="I98" s="756">
        <v>-5219.4840000000004</v>
      </c>
    </row>
    <row r="99" spans="1:10">
      <c r="B99" s="803"/>
      <c r="C99" s="1531" t="s">
        <v>516</v>
      </c>
      <c r="D99" s="1532"/>
      <c r="E99" s="1532"/>
      <c r="F99" s="807">
        <v>-2518.5129999999999</v>
      </c>
      <c r="G99" s="758">
        <v>-1204.99</v>
      </c>
      <c r="H99" s="835">
        <v>-265.69499999999999</v>
      </c>
      <c r="I99" s="760">
        <v>-3989.1979999999999</v>
      </c>
    </row>
    <row r="100" spans="1:10">
      <c r="B100" s="803"/>
      <c r="C100" s="1533" t="s">
        <v>632</v>
      </c>
      <c r="D100" s="1534"/>
      <c r="E100" s="1534"/>
      <c r="F100" s="808">
        <v>-489.66</v>
      </c>
      <c r="G100" s="762">
        <v>-104.80500000000001</v>
      </c>
      <c r="H100" s="836">
        <v>-20.177</v>
      </c>
      <c r="I100" s="764">
        <v>-614.64200000000005</v>
      </c>
    </row>
    <row r="101" spans="1:10" ht="26.25" customHeight="1">
      <c r="B101" s="803"/>
      <c r="C101" s="1535" t="s">
        <v>683</v>
      </c>
      <c r="D101" s="1536"/>
      <c r="E101" s="1536"/>
      <c r="F101" s="808">
        <v>0</v>
      </c>
      <c r="G101" s="762">
        <v>-0.155</v>
      </c>
      <c r="H101" s="836">
        <v>0</v>
      </c>
      <c r="I101" s="764">
        <v>-0.155</v>
      </c>
    </row>
    <row r="102" spans="1:10">
      <c r="B102" s="803"/>
      <c r="C102" s="1533" t="s">
        <v>576</v>
      </c>
      <c r="D102" s="1534"/>
      <c r="E102" s="1534"/>
      <c r="F102" s="808">
        <v>-149.54</v>
      </c>
      <c r="G102" s="762">
        <v>-27.917000000000002</v>
      </c>
      <c r="H102" s="836">
        <v>-4.5819999999999999</v>
      </c>
      <c r="I102" s="764">
        <v>-182.03899999999999</v>
      </c>
    </row>
    <row r="103" spans="1:10">
      <c r="B103" s="803"/>
      <c r="C103" s="1533" t="s">
        <v>497</v>
      </c>
      <c r="D103" s="1534"/>
      <c r="E103" s="1534"/>
      <c r="F103" s="808">
        <v>-219.33600000000001</v>
      </c>
      <c r="G103" s="762">
        <v>-165.24799999999999</v>
      </c>
      <c r="H103" s="836">
        <v>-22.428000000000001</v>
      </c>
      <c r="I103" s="764">
        <v>-407.012</v>
      </c>
    </row>
    <row r="104" spans="1:10" ht="15" thickBot="1">
      <c r="B104" s="805"/>
      <c r="C104" s="1538" t="s">
        <v>498</v>
      </c>
      <c r="D104" s="1539"/>
      <c r="E104" s="1539"/>
      <c r="F104" s="813">
        <v>-2.1</v>
      </c>
      <c r="G104" s="784">
        <v>-16.847999999999999</v>
      </c>
      <c r="H104" s="846">
        <v>-7.49</v>
      </c>
      <c r="I104" s="786">
        <v>-26.437999999999999</v>
      </c>
    </row>
    <row r="105" spans="1:10" s="400" customFormat="1" ht="13.5" thickBot="1">
      <c r="B105" s="1529" t="s">
        <v>577</v>
      </c>
      <c r="C105" s="1327"/>
      <c r="D105" s="1327"/>
      <c r="E105" s="1530"/>
      <c r="F105" s="438">
        <v>8770.9548930000001</v>
      </c>
      <c r="G105" s="438">
        <v>385.87700000000001</v>
      </c>
      <c r="H105" s="451">
        <v>183.85599999999999</v>
      </c>
      <c r="I105" s="440">
        <v>9340.6878929999984</v>
      </c>
      <c r="J105" s="924"/>
    </row>
    <row r="106" spans="1:10" s="371" customFormat="1" ht="13.5" thickBot="1">
      <c r="B106" s="1520" t="s">
        <v>518</v>
      </c>
      <c r="C106" s="1521"/>
      <c r="D106" s="1521"/>
      <c r="E106" s="1522"/>
      <c r="F106" s="445">
        <v>-889.65</v>
      </c>
      <c r="G106" s="445">
        <v>-77.468999999999994</v>
      </c>
      <c r="H106" s="848">
        <v>-20.565000000000001</v>
      </c>
      <c r="I106" s="440">
        <v>-987.68399999999997</v>
      </c>
      <c r="J106" s="925"/>
    </row>
    <row r="107" spans="1:10" s="371" customFormat="1" ht="13.5" thickBot="1">
      <c r="B107" s="1523" t="s">
        <v>578</v>
      </c>
      <c r="C107" s="1524"/>
      <c r="D107" s="1524"/>
      <c r="E107" s="1525"/>
      <c r="F107" s="424">
        <v>7881.3048930000004</v>
      </c>
      <c r="G107" s="424">
        <v>308.40800000000002</v>
      </c>
      <c r="H107" s="849">
        <v>163.291</v>
      </c>
      <c r="I107" s="426">
        <v>8353.003893000001</v>
      </c>
      <c r="J107" s="925"/>
    </row>
    <row r="108" spans="1:10">
      <c r="B108" s="749"/>
      <c r="C108" s="749"/>
      <c r="D108" s="749"/>
      <c r="E108" s="749"/>
      <c r="F108" s="749"/>
      <c r="G108" s="749"/>
      <c r="H108" s="749"/>
      <c r="I108" s="749"/>
    </row>
    <row r="109" spans="1:10">
      <c r="B109" s="749"/>
      <c r="C109" s="749"/>
      <c r="D109" s="749"/>
      <c r="E109" s="749"/>
      <c r="F109" s="874"/>
      <c r="G109" s="874"/>
      <c r="H109" s="874"/>
      <c r="I109" s="874"/>
    </row>
    <row r="110" spans="1:10">
      <c r="F110" s="757"/>
      <c r="G110" s="757"/>
      <c r="H110" s="757"/>
      <c r="I110" s="757"/>
    </row>
    <row r="111" spans="1:10">
      <c r="F111" s="757"/>
      <c r="G111" s="757"/>
      <c r="H111" s="757"/>
      <c r="I111" s="757"/>
    </row>
  </sheetData>
  <mergeCells count="102">
    <mergeCell ref="C103:E103"/>
    <mergeCell ref="C104:E104"/>
    <mergeCell ref="B105:E105"/>
    <mergeCell ref="B106:E106"/>
    <mergeCell ref="B107:E107"/>
    <mergeCell ref="B96:E96"/>
    <mergeCell ref="B98:E98"/>
    <mergeCell ref="C99:E99"/>
    <mergeCell ref="C100:E100"/>
    <mergeCell ref="C101:E101"/>
    <mergeCell ref="C102:E102"/>
    <mergeCell ref="D90:E90"/>
    <mergeCell ref="D91:E91"/>
    <mergeCell ref="D92:E92"/>
    <mergeCell ref="B93:E93"/>
    <mergeCell ref="C94:E94"/>
    <mergeCell ref="C95:E95"/>
    <mergeCell ref="B84:E84"/>
    <mergeCell ref="C85:E85"/>
    <mergeCell ref="D86:E86"/>
    <mergeCell ref="D87:E87"/>
    <mergeCell ref="D88:E88"/>
    <mergeCell ref="C89:E89"/>
    <mergeCell ref="C78:E78"/>
    <mergeCell ref="C79:E79"/>
    <mergeCell ref="C80:E80"/>
    <mergeCell ref="C81:E81"/>
    <mergeCell ref="C82:E82"/>
    <mergeCell ref="C83:E83"/>
    <mergeCell ref="B72:E72"/>
    <mergeCell ref="C73:E73"/>
    <mergeCell ref="C74:E74"/>
    <mergeCell ref="C75:E75"/>
    <mergeCell ref="B76:E76"/>
    <mergeCell ref="C77:E77"/>
    <mergeCell ref="C65:E65"/>
    <mergeCell ref="B66:E66"/>
    <mergeCell ref="C67:E67"/>
    <mergeCell ref="D69:E69"/>
    <mergeCell ref="C70:E70"/>
    <mergeCell ref="D71:E71"/>
    <mergeCell ref="D68:E68"/>
    <mergeCell ref="C59:E59"/>
    <mergeCell ref="D60:E60"/>
    <mergeCell ref="D61:E61"/>
    <mergeCell ref="C62:E62"/>
    <mergeCell ref="D63:E63"/>
    <mergeCell ref="D64:E64"/>
    <mergeCell ref="D52:E52"/>
    <mergeCell ref="D53:E53"/>
    <mergeCell ref="B54:E54"/>
    <mergeCell ref="C56:E56"/>
    <mergeCell ref="C57:E57"/>
    <mergeCell ref="B58:E58"/>
    <mergeCell ref="D46:E46"/>
    <mergeCell ref="D47:E47"/>
    <mergeCell ref="C48:E48"/>
    <mergeCell ref="D49:E49"/>
    <mergeCell ref="D50:E50"/>
    <mergeCell ref="D51:E51"/>
    <mergeCell ref="D40:E40"/>
    <mergeCell ref="D41:E41"/>
    <mergeCell ref="D42:E42"/>
    <mergeCell ref="D43:E43"/>
    <mergeCell ref="D44:E44"/>
    <mergeCell ref="C45:E45"/>
    <mergeCell ref="C34:E34"/>
    <mergeCell ref="D35:E35"/>
    <mergeCell ref="D36:E36"/>
    <mergeCell ref="C37:E37"/>
    <mergeCell ref="C38:E38"/>
    <mergeCell ref="D39:E39"/>
    <mergeCell ref="D28:E28"/>
    <mergeCell ref="C29:E29"/>
    <mergeCell ref="B30:E30"/>
    <mergeCell ref="C31:E31"/>
    <mergeCell ref="D32:E32"/>
    <mergeCell ref="D33:E33"/>
    <mergeCell ref="D22:E22"/>
    <mergeCell ref="D23:E23"/>
    <mergeCell ref="C24:E24"/>
    <mergeCell ref="D25:E25"/>
    <mergeCell ref="D26:E26"/>
    <mergeCell ref="D27:E27"/>
    <mergeCell ref="D19:E19"/>
    <mergeCell ref="D20:E20"/>
    <mergeCell ref="C21:E21"/>
    <mergeCell ref="D9:E9"/>
    <mergeCell ref="C10:E10"/>
    <mergeCell ref="D11:E11"/>
    <mergeCell ref="D12:E12"/>
    <mergeCell ref="C14:E14"/>
    <mergeCell ref="C15:E15"/>
    <mergeCell ref="H3:I3"/>
    <mergeCell ref="B4:E5"/>
    <mergeCell ref="F4:I4"/>
    <mergeCell ref="B6:E6"/>
    <mergeCell ref="C7:E7"/>
    <mergeCell ref="D8:E8"/>
    <mergeCell ref="D16:E16"/>
    <mergeCell ref="D17:E17"/>
    <mergeCell ref="D18:E18"/>
  </mergeCells>
  <pageMargins left="0.25" right="0.25" top="0.75" bottom="0.75" header="0.3" footer="0.3"/>
  <pageSetup paperSize="9" scale="78" fitToHeight="0"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08"/>
  <sheetViews>
    <sheetView topLeftCell="A91" zoomScaleNormal="100" workbookViewId="0">
      <selection activeCell="F6" sqref="F6"/>
    </sheetView>
  </sheetViews>
  <sheetFormatPr defaultRowHeight="14.25"/>
  <cols>
    <col min="1" max="1" width="5" style="748" customWidth="1"/>
    <col min="2" max="2" width="2.140625" style="748" customWidth="1"/>
    <col min="3" max="3" width="3" style="748" customWidth="1"/>
    <col min="4" max="4" width="9.140625" style="748"/>
    <col min="5" max="5" width="65.42578125" style="748" customWidth="1"/>
    <col min="6" max="9" width="11.7109375" style="748" customWidth="1"/>
    <col min="10" max="10" width="9.140625" style="922"/>
    <col min="11" max="16384" width="9.140625" style="748"/>
  </cols>
  <sheetData>
    <row r="2" spans="1:9">
      <c r="B2" s="749"/>
      <c r="C2" s="749"/>
      <c r="D2" s="749"/>
      <c r="E2" s="789" t="s">
        <v>394</v>
      </c>
      <c r="F2" s="749"/>
    </row>
    <row r="3" spans="1:9" ht="15" thickBot="1">
      <c r="B3" s="316"/>
      <c r="C3" s="316"/>
      <c r="D3" s="316"/>
      <c r="E3" s="316"/>
      <c r="F3" s="315"/>
      <c r="H3" s="1336" t="s">
        <v>395</v>
      </c>
      <c r="I3" s="1336"/>
    </row>
    <row r="4" spans="1:9" ht="15" customHeight="1" thickBot="1">
      <c r="B4" s="1593" t="s">
        <v>394</v>
      </c>
      <c r="C4" s="1594"/>
      <c r="D4" s="1594"/>
      <c r="E4" s="1594"/>
      <c r="F4" s="1597" t="s">
        <v>692</v>
      </c>
      <c r="G4" s="1490"/>
      <c r="H4" s="1490"/>
      <c r="I4" s="1491"/>
    </row>
    <row r="5" spans="1:9" ht="33.75" customHeight="1" thickBot="1">
      <c r="B5" s="1595"/>
      <c r="C5" s="1596"/>
      <c r="D5" s="1596"/>
      <c r="E5" s="1596"/>
      <c r="F5" s="676" t="s">
        <v>579</v>
      </c>
      <c r="G5" s="676" t="s">
        <v>580</v>
      </c>
      <c r="H5" s="675" t="s">
        <v>581</v>
      </c>
      <c r="I5" s="676" t="s">
        <v>399</v>
      </c>
    </row>
    <row r="6" spans="1:9" ht="15" thickBot="1">
      <c r="B6" s="1598" t="s">
        <v>400</v>
      </c>
      <c r="C6" s="1599"/>
      <c r="D6" s="1599"/>
      <c r="E6" s="1600"/>
      <c r="F6" s="424">
        <v>3581.8150000000001</v>
      </c>
      <c r="G6" s="424">
        <v>1038.6969999999999</v>
      </c>
      <c r="H6" s="849">
        <v>181.87700000000001</v>
      </c>
      <c r="I6" s="943">
        <v>4802.3890000000001</v>
      </c>
    </row>
    <row r="7" spans="1:9">
      <c r="B7" s="795"/>
      <c r="C7" s="1579" t="s">
        <v>582</v>
      </c>
      <c r="D7" s="1601"/>
      <c r="E7" s="1601"/>
      <c r="F7" s="428">
        <v>1192.8440000000001</v>
      </c>
      <c r="G7" s="428">
        <v>461.32499999999999</v>
      </c>
      <c r="H7" s="942">
        <v>67.489999999999995</v>
      </c>
      <c r="I7" s="906">
        <v>1721.6590000000001</v>
      </c>
    </row>
    <row r="8" spans="1:9">
      <c r="B8" s="792"/>
      <c r="C8" s="944"/>
      <c r="D8" s="1576" t="s">
        <v>583</v>
      </c>
      <c r="E8" s="1533"/>
      <c r="F8" s="431">
        <v>1178.548</v>
      </c>
      <c r="G8" s="431">
        <v>457.86</v>
      </c>
      <c r="H8" s="907">
        <v>66.891000000000005</v>
      </c>
      <c r="I8" s="906">
        <v>1703.299</v>
      </c>
    </row>
    <row r="9" spans="1:9">
      <c r="B9" s="792"/>
      <c r="C9" s="944"/>
      <c r="D9" s="1576" t="s">
        <v>584</v>
      </c>
      <c r="E9" s="1533"/>
      <c r="F9" s="431">
        <v>14.295999999999999</v>
      </c>
      <c r="G9" s="431">
        <v>3.4649999999999999</v>
      </c>
      <c r="H9" s="907">
        <v>0.59899999999999998</v>
      </c>
      <c r="I9" s="906">
        <v>18.36</v>
      </c>
    </row>
    <row r="10" spans="1:9">
      <c r="B10" s="792"/>
      <c r="C10" s="1576" t="s">
        <v>585</v>
      </c>
      <c r="D10" s="1576"/>
      <c r="E10" s="1533"/>
      <c r="F10" s="431">
        <v>155.541</v>
      </c>
      <c r="G10" s="431">
        <v>30.597999999999999</v>
      </c>
      <c r="H10" s="907">
        <v>6.9480000000000004</v>
      </c>
      <c r="I10" s="906">
        <v>193.08699999999999</v>
      </c>
    </row>
    <row r="11" spans="1:9">
      <c r="B11" s="792"/>
      <c r="C11" s="944"/>
      <c r="D11" s="1533" t="s">
        <v>586</v>
      </c>
      <c r="E11" s="1534"/>
      <c r="F11" s="431">
        <v>148.16499999999999</v>
      </c>
      <c r="G11" s="431">
        <v>28.986000000000001</v>
      </c>
      <c r="H11" s="907">
        <v>6.9480000000000004</v>
      </c>
      <c r="I11" s="906">
        <v>184.09899999999999</v>
      </c>
    </row>
    <row r="12" spans="1:9">
      <c r="B12" s="792"/>
      <c r="C12" s="944"/>
      <c r="D12" s="1533" t="s">
        <v>587</v>
      </c>
      <c r="E12" s="1534"/>
      <c r="F12" s="431">
        <v>7.3760000000000003</v>
      </c>
      <c r="G12" s="431">
        <v>1.6120000000000001</v>
      </c>
      <c r="H12" s="907">
        <v>0</v>
      </c>
      <c r="I12" s="906">
        <v>8.9879999999999995</v>
      </c>
    </row>
    <row r="13" spans="1:9" s="922" customFormat="1" ht="30" customHeight="1">
      <c r="A13" s="748"/>
      <c r="B13" s="793"/>
      <c r="C13" s="1551" t="s">
        <v>588</v>
      </c>
      <c r="D13" s="1551"/>
      <c r="E13" s="1535"/>
      <c r="F13" s="431">
        <v>3.0009999999999999</v>
      </c>
      <c r="G13" s="431">
        <v>0.19</v>
      </c>
      <c r="H13" s="907">
        <v>0.20499999999999999</v>
      </c>
      <c r="I13" s="906">
        <v>3.3959999999999999</v>
      </c>
    </row>
    <row r="14" spans="1:9" s="922" customFormat="1">
      <c r="A14" s="748"/>
      <c r="B14" s="792"/>
      <c r="C14" s="1576" t="s">
        <v>589</v>
      </c>
      <c r="D14" s="1576"/>
      <c r="E14" s="1533"/>
      <c r="F14" s="431">
        <v>174.602</v>
      </c>
      <c r="G14" s="431">
        <v>69.995000000000005</v>
      </c>
      <c r="H14" s="907">
        <v>6.85</v>
      </c>
      <c r="I14" s="906">
        <v>251.447</v>
      </c>
    </row>
    <row r="15" spans="1:9" s="922" customFormat="1">
      <c r="A15" s="748"/>
      <c r="B15" s="792"/>
      <c r="C15" s="944"/>
      <c r="D15" s="1533" t="s">
        <v>590</v>
      </c>
      <c r="E15" s="1534"/>
      <c r="F15" s="431">
        <v>119.56699999999999</v>
      </c>
      <c r="G15" s="431">
        <v>35.084000000000003</v>
      </c>
      <c r="H15" s="907">
        <v>6.1829999999999998</v>
      </c>
      <c r="I15" s="906">
        <v>160.834</v>
      </c>
    </row>
    <row r="16" spans="1:9" s="922" customFormat="1">
      <c r="A16" s="748"/>
      <c r="B16" s="792"/>
      <c r="C16" s="944"/>
      <c r="D16" s="1533" t="s">
        <v>591</v>
      </c>
      <c r="E16" s="1534"/>
      <c r="F16" s="431">
        <v>52.972999999999999</v>
      </c>
      <c r="G16" s="431">
        <v>29.619</v>
      </c>
      <c r="H16" s="907">
        <v>0.65</v>
      </c>
      <c r="I16" s="906">
        <v>83.242000000000004</v>
      </c>
    </row>
    <row r="17" spans="1:9" s="922" customFormat="1">
      <c r="A17" s="748"/>
      <c r="B17" s="792"/>
      <c r="C17" s="944"/>
      <c r="D17" s="1533" t="s">
        <v>592</v>
      </c>
      <c r="E17" s="1534"/>
      <c r="F17" s="431">
        <v>0.63</v>
      </c>
      <c r="G17" s="431">
        <v>0</v>
      </c>
      <c r="H17" s="907">
        <v>0</v>
      </c>
      <c r="I17" s="906">
        <v>0.63</v>
      </c>
    </row>
    <row r="18" spans="1:9" s="922" customFormat="1">
      <c r="A18" s="748"/>
      <c r="B18" s="792"/>
      <c r="C18" s="944"/>
      <c r="D18" s="1533" t="s">
        <v>593</v>
      </c>
      <c r="E18" s="1534"/>
      <c r="F18" s="431">
        <v>1.1850000000000001</v>
      </c>
      <c r="G18" s="431">
        <v>1.9850000000000001</v>
      </c>
      <c r="H18" s="907">
        <v>0</v>
      </c>
      <c r="I18" s="906">
        <v>3.17</v>
      </c>
    </row>
    <row r="19" spans="1:9" s="922" customFormat="1" ht="14.25" customHeight="1">
      <c r="A19" s="748"/>
      <c r="B19" s="792"/>
      <c r="C19" s="765"/>
      <c r="D19" s="1560" t="s">
        <v>595</v>
      </c>
      <c r="E19" s="1561"/>
      <c r="F19" s="431">
        <v>0.247</v>
      </c>
      <c r="G19" s="431">
        <v>3.3069999999999999</v>
      </c>
      <c r="H19" s="907">
        <v>1.7000000000000001E-2</v>
      </c>
      <c r="I19" s="906">
        <v>3.5710000000000002</v>
      </c>
    </row>
    <row r="20" spans="1:9" s="922" customFormat="1">
      <c r="A20" s="748"/>
      <c r="B20" s="792"/>
      <c r="C20" s="1533" t="s">
        <v>596</v>
      </c>
      <c r="D20" s="1534"/>
      <c r="E20" s="1534"/>
      <c r="F20" s="431">
        <v>1888.78</v>
      </c>
      <c r="G20" s="431">
        <v>462.31099999999998</v>
      </c>
      <c r="H20" s="907">
        <v>91.751000000000005</v>
      </c>
      <c r="I20" s="906">
        <v>2442.8420000000001</v>
      </c>
    </row>
    <row r="21" spans="1:9" s="922" customFormat="1" ht="15" customHeight="1">
      <c r="A21" s="748"/>
      <c r="B21" s="792"/>
      <c r="C21" s="944"/>
      <c r="D21" s="1590" t="s">
        <v>597</v>
      </c>
      <c r="E21" s="1591"/>
      <c r="F21" s="431">
        <v>4.3280000000000003</v>
      </c>
      <c r="G21" s="431">
        <v>20.417000000000002</v>
      </c>
      <c r="H21" s="907">
        <v>0.443</v>
      </c>
      <c r="I21" s="906">
        <v>25.187999999999999</v>
      </c>
    </row>
    <row r="22" spans="1:9" s="922" customFormat="1">
      <c r="A22" s="748"/>
      <c r="B22" s="792"/>
      <c r="C22" s="944"/>
      <c r="D22" s="1533" t="s">
        <v>598</v>
      </c>
      <c r="E22" s="1534"/>
      <c r="F22" s="431">
        <v>1884.452</v>
      </c>
      <c r="G22" s="431">
        <v>441.89400000000001</v>
      </c>
      <c r="H22" s="907">
        <v>91.308000000000007</v>
      </c>
      <c r="I22" s="906">
        <v>2417.654</v>
      </c>
    </row>
    <row r="23" spans="1:9" s="922" customFormat="1">
      <c r="A23" s="748"/>
      <c r="B23" s="792"/>
      <c r="C23" s="1533" t="s">
        <v>599</v>
      </c>
      <c r="D23" s="1534"/>
      <c r="E23" s="1534"/>
      <c r="F23" s="431">
        <v>83.073999999999998</v>
      </c>
      <c r="G23" s="431">
        <v>3.8660000000000001</v>
      </c>
      <c r="H23" s="907">
        <v>0.93400000000000005</v>
      </c>
      <c r="I23" s="906">
        <v>87.873999999999995</v>
      </c>
    </row>
    <row r="24" spans="1:9" s="922" customFormat="1" ht="15" customHeight="1">
      <c r="A24" s="748"/>
      <c r="B24" s="792"/>
      <c r="C24" s="944"/>
      <c r="D24" s="1592" t="s">
        <v>600</v>
      </c>
      <c r="E24" s="1590"/>
      <c r="F24" s="431">
        <v>11.64</v>
      </c>
      <c r="G24" s="431">
        <v>1.6439999999999999</v>
      </c>
      <c r="H24" s="907">
        <v>0</v>
      </c>
      <c r="I24" s="906">
        <v>13.284000000000001</v>
      </c>
    </row>
    <row r="25" spans="1:9" s="922" customFormat="1" ht="15" customHeight="1">
      <c r="A25" s="748"/>
      <c r="B25" s="792"/>
      <c r="C25" s="944"/>
      <c r="D25" s="1592" t="s">
        <v>663</v>
      </c>
      <c r="E25" s="1590"/>
      <c r="F25" s="431">
        <v>0</v>
      </c>
      <c r="G25" s="431">
        <v>0.45200000000000001</v>
      </c>
      <c r="H25" s="907">
        <v>0</v>
      </c>
      <c r="I25" s="906">
        <v>0.45200000000000001</v>
      </c>
    </row>
    <row r="26" spans="1:9" s="922" customFormat="1" ht="15" customHeight="1">
      <c r="A26" s="748"/>
      <c r="B26" s="792"/>
      <c r="C26" s="944"/>
      <c r="D26" s="1551" t="s">
        <v>601</v>
      </c>
      <c r="E26" s="1535"/>
      <c r="F26" s="431">
        <v>71.213999999999999</v>
      </c>
      <c r="G26" s="431">
        <v>1.73</v>
      </c>
      <c r="H26" s="907">
        <v>0.68799999999999994</v>
      </c>
      <c r="I26" s="906">
        <v>73.632000000000005</v>
      </c>
    </row>
    <row r="27" spans="1:9" s="922" customFormat="1" ht="15" customHeight="1">
      <c r="A27" s="748"/>
      <c r="B27" s="802"/>
      <c r="C27" s="945"/>
      <c r="D27" s="1551" t="s">
        <v>535</v>
      </c>
      <c r="E27" s="1535"/>
      <c r="F27" s="431">
        <v>0.22</v>
      </c>
      <c r="G27" s="431">
        <v>0.04</v>
      </c>
      <c r="H27" s="907">
        <v>0.246</v>
      </c>
      <c r="I27" s="906">
        <v>0.50600000000000001</v>
      </c>
    </row>
    <row r="28" spans="1:9" s="922" customFormat="1" ht="25.5" customHeight="1" thickBot="1">
      <c r="A28" s="748"/>
      <c r="B28" s="794"/>
      <c r="C28" s="1583" t="s">
        <v>602</v>
      </c>
      <c r="D28" s="1584"/>
      <c r="E28" s="1584"/>
      <c r="F28" s="431">
        <v>83.972999999999999</v>
      </c>
      <c r="G28" s="431">
        <v>10.412000000000001</v>
      </c>
      <c r="H28" s="907">
        <v>7.6989999999999998</v>
      </c>
      <c r="I28" s="906">
        <v>102.084</v>
      </c>
    </row>
    <row r="29" spans="1:9" s="922" customFormat="1" ht="15" thickBot="1">
      <c r="A29" s="748"/>
      <c r="B29" s="1598" t="s">
        <v>508</v>
      </c>
      <c r="C29" s="1599"/>
      <c r="D29" s="1599"/>
      <c r="E29" s="1600"/>
      <c r="F29" s="424">
        <v>-688.52</v>
      </c>
      <c r="G29" s="424">
        <v>-334.87</v>
      </c>
      <c r="H29" s="849">
        <v>-41.341000000000001</v>
      </c>
      <c r="I29" s="943">
        <v>-1064.731</v>
      </c>
    </row>
    <row r="30" spans="1:9" s="922" customFormat="1">
      <c r="A30" s="748"/>
      <c r="B30" s="795"/>
      <c r="C30" s="1578" t="s">
        <v>603</v>
      </c>
      <c r="D30" s="1578"/>
      <c r="E30" s="1579"/>
      <c r="F30" s="431">
        <v>-68.491</v>
      </c>
      <c r="G30" s="431">
        <v>-49.613999999999997</v>
      </c>
      <c r="H30" s="907">
        <v>-4.2619999999999996</v>
      </c>
      <c r="I30" s="906">
        <v>-122.367</v>
      </c>
    </row>
    <row r="31" spans="1:9" s="922" customFormat="1">
      <c r="A31" s="748"/>
      <c r="B31" s="792"/>
      <c r="C31" s="944"/>
      <c r="D31" s="1576" t="s">
        <v>604</v>
      </c>
      <c r="E31" s="1533"/>
      <c r="F31" s="431">
        <v>-64.808999999999997</v>
      </c>
      <c r="G31" s="431">
        <v>-41.290999999999997</v>
      </c>
      <c r="H31" s="907">
        <v>-2.2469999999999999</v>
      </c>
      <c r="I31" s="906">
        <v>-108.34699999999999</v>
      </c>
    </row>
    <row r="32" spans="1:9" s="922" customFormat="1">
      <c r="A32" s="748"/>
      <c r="B32" s="792"/>
      <c r="C32" s="944"/>
      <c r="D32" s="1576" t="s">
        <v>605</v>
      </c>
      <c r="E32" s="1533"/>
      <c r="F32" s="431">
        <v>-3.6819999999999999</v>
      </c>
      <c r="G32" s="431">
        <v>-8.3230000000000004</v>
      </c>
      <c r="H32" s="907">
        <v>-2.0150000000000001</v>
      </c>
      <c r="I32" s="906">
        <v>-14.02</v>
      </c>
    </row>
    <row r="33" spans="1:9" s="922" customFormat="1">
      <c r="A33" s="748"/>
      <c r="B33" s="792"/>
      <c r="C33" s="1576" t="s">
        <v>606</v>
      </c>
      <c r="D33" s="1576"/>
      <c r="E33" s="1533"/>
      <c r="F33" s="431">
        <v>-3.609</v>
      </c>
      <c r="G33" s="431">
        <v>-0.92700000000000005</v>
      </c>
      <c r="H33" s="907">
        <v>-0.21099999999999999</v>
      </c>
      <c r="I33" s="906">
        <v>-4.7469999999999999</v>
      </c>
    </row>
    <row r="34" spans="1:9" s="922" customFormat="1">
      <c r="A34" s="748"/>
      <c r="B34" s="792"/>
      <c r="C34" s="944"/>
      <c r="D34" s="1533" t="s">
        <v>648</v>
      </c>
      <c r="E34" s="1534"/>
      <c r="F34" s="431">
        <v>-3.605</v>
      </c>
      <c r="G34" s="431">
        <v>-0.92700000000000005</v>
      </c>
      <c r="H34" s="907">
        <v>-0.21099999999999999</v>
      </c>
      <c r="I34" s="906">
        <v>-4.7430000000000003</v>
      </c>
    </row>
    <row r="35" spans="1:9" s="922" customFormat="1">
      <c r="A35" s="748"/>
      <c r="B35" s="792"/>
      <c r="C35" s="944"/>
      <c r="D35" s="1533" t="s">
        <v>649</v>
      </c>
      <c r="E35" s="1534"/>
      <c r="F35" s="910">
        <v>-4.0000000000000001E-3</v>
      </c>
      <c r="G35" s="910">
        <v>0</v>
      </c>
      <c r="H35" s="911">
        <v>0</v>
      </c>
      <c r="I35" s="906">
        <v>-4.0000000000000001E-3</v>
      </c>
    </row>
    <row r="36" spans="1:9" s="922" customFormat="1" ht="15.75" customHeight="1">
      <c r="A36" s="748"/>
      <c r="B36" s="793"/>
      <c r="C36" s="1551" t="s">
        <v>652</v>
      </c>
      <c r="D36" s="1551"/>
      <c r="E36" s="1535"/>
      <c r="F36" s="431">
        <v>-8.1289999999999996</v>
      </c>
      <c r="G36" s="431">
        <v>-2.9169999999999998</v>
      </c>
      <c r="H36" s="907">
        <v>-0.38700000000000001</v>
      </c>
      <c r="I36" s="906">
        <v>-11.433</v>
      </c>
    </row>
    <row r="37" spans="1:9" s="922" customFormat="1">
      <c r="A37" s="748"/>
      <c r="B37" s="792"/>
      <c r="C37" s="1576" t="s">
        <v>609</v>
      </c>
      <c r="D37" s="1576"/>
      <c r="E37" s="1533"/>
      <c r="F37" s="431">
        <v>-128.08699999999999</v>
      </c>
      <c r="G37" s="431">
        <v>-78.316999999999993</v>
      </c>
      <c r="H37" s="907">
        <v>-13.537000000000001</v>
      </c>
      <c r="I37" s="906">
        <v>-219.941</v>
      </c>
    </row>
    <row r="38" spans="1:9" s="922" customFormat="1">
      <c r="A38" s="748"/>
      <c r="B38" s="792"/>
      <c r="C38" s="944"/>
      <c r="D38" s="1533" t="s">
        <v>610</v>
      </c>
      <c r="E38" s="1534"/>
      <c r="F38" s="910">
        <v>-13.398</v>
      </c>
      <c r="G38" s="910">
        <v>-2.7189999999999999</v>
      </c>
      <c r="H38" s="911">
        <v>-0.44900000000000001</v>
      </c>
      <c r="I38" s="906">
        <v>-16.565999999999999</v>
      </c>
    </row>
    <row r="39" spans="1:9" s="922" customFormat="1">
      <c r="A39" s="748"/>
      <c r="B39" s="792"/>
      <c r="C39" s="944"/>
      <c r="D39" s="1533" t="s">
        <v>611</v>
      </c>
      <c r="E39" s="1534"/>
      <c r="F39" s="735">
        <v>-68.251999999999995</v>
      </c>
      <c r="G39" s="735">
        <v>-9.1059999999999999</v>
      </c>
      <c r="H39" s="912">
        <v>-0.78800000000000003</v>
      </c>
      <c r="I39" s="906">
        <v>-78.146000000000001</v>
      </c>
    </row>
    <row r="40" spans="1:9" s="922" customFormat="1">
      <c r="A40" s="748"/>
      <c r="B40" s="792"/>
      <c r="C40" s="944"/>
      <c r="D40" s="1533" t="s">
        <v>612</v>
      </c>
      <c r="E40" s="1534"/>
      <c r="F40" s="431">
        <v>0</v>
      </c>
      <c r="G40" s="431">
        <v>-0.06</v>
      </c>
      <c r="H40" s="907">
        <v>0</v>
      </c>
      <c r="I40" s="906">
        <v>-0.06</v>
      </c>
    </row>
    <row r="41" spans="1:9" s="922" customFormat="1">
      <c r="A41" s="748"/>
      <c r="B41" s="792"/>
      <c r="C41" s="944"/>
      <c r="D41" s="1533" t="s">
        <v>613</v>
      </c>
      <c r="E41" s="1534"/>
      <c r="F41" s="431">
        <v>-15.815</v>
      </c>
      <c r="G41" s="431">
        <v>-14.314</v>
      </c>
      <c r="H41" s="907">
        <v>-1.516</v>
      </c>
      <c r="I41" s="906">
        <v>-31.645</v>
      </c>
    </row>
    <row r="42" spans="1:9" s="922" customFormat="1">
      <c r="A42" s="748"/>
      <c r="B42" s="792"/>
      <c r="C42" s="944"/>
      <c r="D42" s="1533" t="s">
        <v>614</v>
      </c>
      <c r="E42" s="1534"/>
      <c r="F42" s="431">
        <v>-28.41</v>
      </c>
      <c r="G42" s="431">
        <v>-24.013000000000002</v>
      </c>
      <c r="H42" s="907">
        <v>-6.2649999999999997</v>
      </c>
      <c r="I42" s="906">
        <v>-58.688000000000002</v>
      </c>
    </row>
    <row r="43" spans="1:9" s="922" customFormat="1" ht="14.25" customHeight="1">
      <c r="A43" s="748"/>
      <c r="B43" s="792"/>
      <c r="C43" s="944"/>
      <c r="D43" s="1533" t="s">
        <v>615</v>
      </c>
      <c r="E43" s="1534"/>
      <c r="F43" s="431">
        <v>-2.2120000000000002</v>
      </c>
      <c r="G43" s="431">
        <v>-28.105</v>
      </c>
      <c r="H43" s="907">
        <v>-4.5190000000000001</v>
      </c>
      <c r="I43" s="906">
        <v>-34.835999999999999</v>
      </c>
    </row>
    <row r="44" spans="1:9" s="922" customFormat="1">
      <c r="A44" s="748"/>
      <c r="B44" s="792"/>
      <c r="C44" s="1576" t="s">
        <v>442</v>
      </c>
      <c r="D44" s="1576"/>
      <c r="E44" s="1533"/>
      <c r="F44" s="431">
        <v>-374.25200000000001</v>
      </c>
      <c r="G44" s="431">
        <v>-141.316</v>
      </c>
      <c r="H44" s="907">
        <v>-17.131</v>
      </c>
      <c r="I44" s="906">
        <v>-532.69899999999996</v>
      </c>
    </row>
    <row r="45" spans="1:9" s="922" customFormat="1">
      <c r="A45" s="748"/>
      <c r="B45" s="792"/>
      <c r="C45" s="944"/>
      <c r="D45" s="1580" t="s">
        <v>616</v>
      </c>
      <c r="E45" s="1581"/>
      <c r="F45" s="431">
        <v>-0.106</v>
      </c>
      <c r="G45" s="431">
        <v>-7.3999999999999996E-2</v>
      </c>
      <c r="H45" s="907">
        <v>0</v>
      </c>
      <c r="I45" s="906">
        <v>-0.18</v>
      </c>
    </row>
    <row r="46" spans="1:9" s="922" customFormat="1">
      <c r="A46" s="748"/>
      <c r="B46" s="792"/>
      <c r="C46" s="944"/>
      <c r="D46" s="1533" t="s">
        <v>617</v>
      </c>
      <c r="E46" s="1534"/>
      <c r="F46" s="431">
        <v>-374.14600000000002</v>
      </c>
      <c r="G46" s="431">
        <v>-141.24199999999999</v>
      </c>
      <c r="H46" s="907">
        <v>-17.131</v>
      </c>
      <c r="I46" s="906">
        <v>-532.51900000000001</v>
      </c>
    </row>
    <row r="47" spans="1:9" s="922" customFormat="1">
      <c r="A47" s="748"/>
      <c r="B47" s="792"/>
      <c r="C47" s="1576" t="s">
        <v>618</v>
      </c>
      <c r="D47" s="1576"/>
      <c r="E47" s="1533"/>
      <c r="F47" s="431">
        <v>-105.952</v>
      </c>
      <c r="G47" s="431">
        <v>-61.779000000000003</v>
      </c>
      <c r="H47" s="907">
        <v>-5.8129999999999997</v>
      </c>
      <c r="I47" s="906">
        <v>-173.54400000000001</v>
      </c>
    </row>
    <row r="48" spans="1:9" ht="14.25" customHeight="1">
      <c r="B48" s="792"/>
      <c r="C48" s="944"/>
      <c r="D48" s="1573" t="s">
        <v>619</v>
      </c>
      <c r="E48" s="1582"/>
      <c r="F48" s="431">
        <v>-1.0860000000000001</v>
      </c>
      <c r="G48" s="431">
        <v>-8.2959999999999994</v>
      </c>
      <c r="H48" s="907">
        <v>-5.25</v>
      </c>
      <c r="I48" s="906">
        <v>-14.632</v>
      </c>
    </row>
    <row r="49" spans="2:10">
      <c r="B49" s="792"/>
      <c r="C49" s="944"/>
      <c r="D49" s="1573" t="s">
        <v>650</v>
      </c>
      <c r="E49" s="1582"/>
      <c r="F49" s="910">
        <v>-2.1000000000000001E-2</v>
      </c>
      <c r="G49" s="910">
        <v>-1E-3</v>
      </c>
      <c r="H49" s="911">
        <v>0</v>
      </c>
      <c r="I49" s="906">
        <v>-2.1999999999999999E-2</v>
      </c>
    </row>
    <row r="50" spans="2:10" ht="25.5" customHeight="1">
      <c r="B50" s="792"/>
      <c r="C50" s="944"/>
      <c r="D50" s="1535" t="s">
        <v>651</v>
      </c>
      <c r="E50" s="1536"/>
      <c r="F50" s="910">
        <v>-0.161</v>
      </c>
      <c r="G50" s="910">
        <v>0</v>
      </c>
      <c r="H50" s="911">
        <v>0</v>
      </c>
      <c r="I50" s="906">
        <v>-0.161</v>
      </c>
    </row>
    <row r="51" spans="2:10" ht="14.25" customHeight="1">
      <c r="B51" s="792"/>
      <c r="C51" s="944"/>
      <c r="D51" s="1533" t="s">
        <v>620</v>
      </c>
      <c r="E51" s="1534"/>
      <c r="F51" s="431">
        <v>-99.382999999999996</v>
      </c>
      <c r="G51" s="431">
        <v>-51.75</v>
      </c>
      <c r="H51" s="907">
        <v>-0.10199999999999999</v>
      </c>
      <c r="I51" s="906">
        <v>-151.23500000000001</v>
      </c>
    </row>
    <row r="52" spans="2:10" ht="15" thickBot="1">
      <c r="B52" s="792"/>
      <c r="C52" s="944"/>
      <c r="D52" s="1573" t="s">
        <v>621</v>
      </c>
      <c r="E52" s="1582"/>
      <c r="F52" s="431">
        <v>-5.3010000000000002</v>
      </c>
      <c r="G52" s="431">
        <v>-1.732</v>
      </c>
      <c r="H52" s="907">
        <v>-0.46100000000000002</v>
      </c>
      <c r="I52" s="906">
        <v>-7.4939999999999998</v>
      </c>
    </row>
    <row r="53" spans="2:10" ht="15" thickBot="1">
      <c r="B53" s="1598" t="s">
        <v>622</v>
      </c>
      <c r="C53" s="1599"/>
      <c r="D53" s="1599"/>
      <c r="E53" s="1600"/>
      <c r="F53" s="424">
        <v>2893.2950000000001</v>
      </c>
      <c r="G53" s="424">
        <v>703.827</v>
      </c>
      <c r="H53" s="849">
        <v>140.536</v>
      </c>
      <c r="I53" s="943">
        <v>3737.6579999999999</v>
      </c>
    </row>
    <row r="54" spans="2:10" ht="15" thickBot="1">
      <c r="B54" s="946" t="s">
        <v>623</v>
      </c>
      <c r="C54" s="947"/>
      <c r="D54" s="947"/>
      <c r="E54" s="948"/>
      <c r="F54" s="424">
        <v>919.89599999999996</v>
      </c>
      <c r="G54" s="424">
        <v>207.52099999999999</v>
      </c>
      <c r="H54" s="849">
        <v>51.593000000000004</v>
      </c>
      <c r="I54" s="943">
        <v>1179.01</v>
      </c>
    </row>
    <row r="55" spans="2:10">
      <c r="B55" s="800"/>
      <c r="C55" s="1578" t="s">
        <v>453</v>
      </c>
      <c r="D55" s="1578"/>
      <c r="E55" s="1579"/>
      <c r="F55" s="428">
        <v>1272.789</v>
      </c>
      <c r="G55" s="428">
        <v>354.21600000000001</v>
      </c>
      <c r="H55" s="942">
        <v>72.659000000000006</v>
      </c>
      <c r="I55" s="906">
        <v>1699.664</v>
      </c>
    </row>
    <row r="56" spans="2:10" ht="15" thickBot="1">
      <c r="B56" s="799"/>
      <c r="C56" s="1572" t="s">
        <v>454</v>
      </c>
      <c r="D56" s="1572"/>
      <c r="E56" s="1573"/>
      <c r="F56" s="431">
        <v>-352.89299999999997</v>
      </c>
      <c r="G56" s="431">
        <v>-146.69499999999999</v>
      </c>
      <c r="H56" s="907">
        <v>-21.065999999999999</v>
      </c>
      <c r="I56" s="906">
        <v>-520.654</v>
      </c>
    </row>
    <row r="57" spans="2:10" ht="29.25" customHeight="1" thickBot="1">
      <c r="B57" s="1546" t="s">
        <v>672</v>
      </c>
      <c r="C57" s="1547"/>
      <c r="D57" s="1547"/>
      <c r="E57" s="1548"/>
      <c r="F57" s="806">
        <v>4.4139999999999997</v>
      </c>
      <c r="G57" s="754">
        <v>5.9080000000000004</v>
      </c>
      <c r="H57" s="778">
        <v>1.254</v>
      </c>
      <c r="I57" s="756">
        <v>11.576000000000001</v>
      </c>
    </row>
    <row r="58" spans="2:10" ht="29.25" customHeight="1">
      <c r="B58" s="800"/>
      <c r="C58" s="1575" t="s">
        <v>673</v>
      </c>
      <c r="D58" s="1575"/>
      <c r="E58" s="1549"/>
      <c r="F58" s="807">
        <v>2.16</v>
      </c>
      <c r="G58" s="758">
        <v>4.3440000000000003</v>
      </c>
      <c r="H58" s="835">
        <v>1.254</v>
      </c>
      <c r="I58" s="830">
        <v>7.758</v>
      </c>
    </row>
    <row r="59" spans="2:10" ht="24" customHeight="1">
      <c r="B59" s="798"/>
      <c r="C59" s="944"/>
      <c r="D59" s="1551" t="s">
        <v>675</v>
      </c>
      <c r="E59" s="1535"/>
      <c r="F59" s="809">
        <v>2.16</v>
      </c>
      <c r="G59" s="766">
        <v>4.3440000000000003</v>
      </c>
      <c r="H59" s="837">
        <v>1.254</v>
      </c>
      <c r="I59" s="822">
        <v>7.758</v>
      </c>
    </row>
    <row r="60" spans="2:10" ht="28.5" customHeight="1">
      <c r="B60" s="798"/>
      <c r="C60" s="1551" t="s">
        <v>676</v>
      </c>
      <c r="D60" s="1551"/>
      <c r="E60" s="1535"/>
      <c r="F60" s="809">
        <v>2.1960000000000002</v>
      </c>
      <c r="G60" s="766">
        <v>1.5640000000000001</v>
      </c>
      <c r="H60" s="842">
        <v>0</v>
      </c>
      <c r="I60" s="822">
        <v>3.76</v>
      </c>
    </row>
    <row r="61" spans="2:10" ht="27.75" customHeight="1">
      <c r="B61" s="792"/>
      <c r="C61" s="944"/>
      <c r="D61" s="1535" t="s">
        <v>677</v>
      </c>
      <c r="E61" s="1536"/>
      <c r="F61" s="809">
        <v>-4.4909999999999997</v>
      </c>
      <c r="G61" s="766">
        <v>0</v>
      </c>
      <c r="H61" s="837">
        <v>0</v>
      </c>
      <c r="I61" s="822">
        <v>-4.4909999999999997</v>
      </c>
    </row>
    <row r="62" spans="2:10" ht="27" customHeight="1">
      <c r="B62" s="792"/>
      <c r="C62" s="944"/>
      <c r="D62" s="1535" t="s">
        <v>678</v>
      </c>
      <c r="E62" s="1536"/>
      <c r="F62" s="809">
        <v>6.6870000000000003</v>
      </c>
      <c r="G62" s="766">
        <v>1.5640000000000001</v>
      </c>
      <c r="H62" s="837">
        <v>0</v>
      </c>
      <c r="I62" s="822">
        <v>8.2509999999999994</v>
      </c>
      <c r="J62" s="923"/>
    </row>
    <row r="63" spans="2:10" ht="15" customHeight="1" thickBot="1">
      <c r="B63" s="792"/>
      <c r="C63" s="1551" t="s">
        <v>462</v>
      </c>
      <c r="D63" s="1551"/>
      <c r="E63" s="1535"/>
      <c r="F63" s="808">
        <v>0</v>
      </c>
      <c r="G63" s="762">
        <v>0</v>
      </c>
      <c r="H63" s="836">
        <v>0</v>
      </c>
      <c r="I63" s="764">
        <v>0</v>
      </c>
      <c r="J63" s="749"/>
    </row>
    <row r="64" spans="2:10" ht="42" customHeight="1" thickBot="1">
      <c r="B64" s="1570" t="s">
        <v>679</v>
      </c>
      <c r="C64" s="1571"/>
      <c r="D64" s="1571"/>
      <c r="E64" s="1571"/>
      <c r="F64" s="806">
        <v>2.6</v>
      </c>
      <c r="G64" s="754">
        <v>0</v>
      </c>
      <c r="H64" s="778">
        <v>0.621</v>
      </c>
      <c r="I64" s="756">
        <v>3.2210000000000001</v>
      </c>
    </row>
    <row r="65" spans="1:9" ht="42" customHeight="1">
      <c r="B65" s="800"/>
      <c r="C65" s="1575" t="s">
        <v>680</v>
      </c>
      <c r="D65" s="1575"/>
      <c r="E65" s="1549"/>
      <c r="F65" s="807">
        <v>2.1360000000000001</v>
      </c>
      <c r="G65" s="758">
        <v>0</v>
      </c>
      <c r="H65" s="835">
        <v>0.621</v>
      </c>
      <c r="I65" s="830">
        <v>2.7570000000000001</v>
      </c>
    </row>
    <row r="66" spans="1:9" ht="33" customHeight="1">
      <c r="B66" s="800"/>
      <c r="C66" s="949"/>
      <c r="D66" s="1535" t="s">
        <v>691</v>
      </c>
      <c r="E66" s="1536"/>
      <c r="F66" s="807">
        <v>0</v>
      </c>
      <c r="G66" s="758">
        <v>0</v>
      </c>
      <c r="H66" s="835">
        <v>0.621</v>
      </c>
      <c r="I66" s="830">
        <v>0.621</v>
      </c>
    </row>
    <row r="67" spans="1:9" ht="33" customHeight="1">
      <c r="B67" s="800"/>
      <c r="C67" s="949"/>
      <c r="D67" s="1535" t="s">
        <v>681</v>
      </c>
      <c r="E67" s="1536"/>
      <c r="F67" s="807">
        <v>2.1360000000000001</v>
      </c>
      <c r="G67" s="758">
        <v>0</v>
      </c>
      <c r="H67" s="835">
        <v>0</v>
      </c>
      <c r="I67" s="830">
        <v>2.1360000000000001</v>
      </c>
    </row>
    <row r="68" spans="1:9" ht="27.75" customHeight="1">
      <c r="B68" s="800"/>
      <c r="C68" s="1575" t="s">
        <v>654</v>
      </c>
      <c r="D68" s="1575"/>
      <c r="E68" s="1549"/>
      <c r="F68" s="807">
        <v>0.46400000000000002</v>
      </c>
      <c r="G68" s="758">
        <v>0</v>
      </c>
      <c r="H68" s="835">
        <v>0</v>
      </c>
      <c r="I68" s="830">
        <v>0.46400000000000002</v>
      </c>
    </row>
    <row r="69" spans="1:9" ht="27.75" customHeight="1" thickBot="1">
      <c r="B69" s="792"/>
      <c r="C69" s="944"/>
      <c r="D69" s="1535" t="s">
        <v>655</v>
      </c>
      <c r="E69" s="1536"/>
      <c r="F69" s="812">
        <v>0.46400000000000002</v>
      </c>
      <c r="G69" s="781">
        <v>0</v>
      </c>
      <c r="H69" s="833">
        <v>0</v>
      </c>
      <c r="I69" s="831">
        <v>0.46400000000000002</v>
      </c>
    </row>
    <row r="70" spans="1:9" ht="15.75" customHeight="1" thickBot="1">
      <c r="B70" s="1570" t="s">
        <v>644</v>
      </c>
      <c r="C70" s="1571"/>
      <c r="D70" s="1571"/>
      <c r="E70" s="1571"/>
      <c r="F70" s="806">
        <v>147.267</v>
      </c>
      <c r="G70" s="754">
        <v>55.69</v>
      </c>
      <c r="H70" s="778">
        <v>9.3469999999999995</v>
      </c>
      <c r="I70" s="756">
        <v>212.304</v>
      </c>
    </row>
    <row r="71" spans="1:9">
      <c r="B71" s="801"/>
      <c r="C71" s="1558" t="s">
        <v>640</v>
      </c>
      <c r="D71" s="1559"/>
      <c r="E71" s="1559"/>
      <c r="F71" s="807">
        <v>157.059</v>
      </c>
      <c r="G71" s="758">
        <v>52.822000000000003</v>
      </c>
      <c r="H71" s="835">
        <v>8.1440000000000001</v>
      </c>
      <c r="I71" s="760">
        <v>218.02500000000001</v>
      </c>
    </row>
    <row r="72" spans="1:9">
      <c r="B72" s="792"/>
      <c r="C72" s="1560" t="s">
        <v>641</v>
      </c>
      <c r="D72" s="1561"/>
      <c r="E72" s="1561"/>
      <c r="F72" s="808">
        <v>-51.902999999999999</v>
      </c>
      <c r="G72" s="762">
        <v>-1.913</v>
      </c>
      <c r="H72" s="836">
        <v>1.2030000000000001</v>
      </c>
      <c r="I72" s="764">
        <v>-52.613</v>
      </c>
    </row>
    <row r="73" spans="1:9" ht="15" thickBot="1">
      <c r="B73" s="802"/>
      <c r="C73" s="1562" t="s">
        <v>642</v>
      </c>
      <c r="D73" s="1563"/>
      <c r="E73" s="1563"/>
      <c r="F73" s="810">
        <v>42.110999999999997</v>
      </c>
      <c r="G73" s="768">
        <v>4.7809999999999997</v>
      </c>
      <c r="H73" s="838">
        <v>0</v>
      </c>
      <c r="I73" s="770">
        <v>46.892000000000003</v>
      </c>
    </row>
    <row r="74" spans="1:9" ht="15" thickBot="1">
      <c r="B74" s="1564" t="s">
        <v>469</v>
      </c>
      <c r="C74" s="1565"/>
      <c r="D74" s="1565"/>
      <c r="E74" s="1565"/>
      <c r="F74" s="806">
        <v>256.43900000000002</v>
      </c>
      <c r="G74" s="754">
        <v>27.309000000000001</v>
      </c>
      <c r="H74" s="778">
        <v>11.534000000000001</v>
      </c>
      <c r="I74" s="756">
        <v>295.28199999999998</v>
      </c>
    </row>
    <row r="75" spans="1:9" ht="15" customHeight="1">
      <c r="B75" s="795"/>
      <c r="C75" s="1549" t="s">
        <v>470</v>
      </c>
      <c r="D75" s="1550"/>
      <c r="E75" s="1604"/>
      <c r="F75" s="807">
        <v>9.1999999999999998E-2</v>
      </c>
      <c r="G75" s="758">
        <v>0</v>
      </c>
      <c r="H75" s="835">
        <v>0</v>
      </c>
      <c r="I75" s="760">
        <v>9.1999999999999998E-2</v>
      </c>
    </row>
    <row r="76" spans="1:9" ht="28.5" customHeight="1">
      <c r="B76" s="792"/>
      <c r="C76" s="1551" t="s">
        <v>682</v>
      </c>
      <c r="D76" s="1551"/>
      <c r="E76" s="1551"/>
      <c r="F76" s="808">
        <v>0</v>
      </c>
      <c r="G76" s="762">
        <v>0.51200000000000001</v>
      </c>
      <c r="H76" s="836">
        <v>0</v>
      </c>
      <c r="I76" s="764">
        <v>0.51200000000000001</v>
      </c>
    </row>
    <row r="77" spans="1:9">
      <c r="B77" s="792"/>
      <c r="C77" s="1576" t="s">
        <v>645</v>
      </c>
      <c r="D77" s="1576"/>
      <c r="E77" s="1576"/>
      <c r="F77" s="808">
        <v>37.92</v>
      </c>
      <c r="G77" s="762">
        <v>5.4080000000000004</v>
      </c>
      <c r="H77" s="836">
        <v>2.57</v>
      </c>
      <c r="I77" s="764">
        <v>45.898000000000003</v>
      </c>
    </row>
    <row r="78" spans="1:9">
      <c r="B78" s="792"/>
      <c r="C78" s="1576" t="s">
        <v>646</v>
      </c>
      <c r="D78" s="1576"/>
      <c r="E78" s="1576"/>
      <c r="F78" s="808">
        <v>0.13100000000000001</v>
      </c>
      <c r="G78" s="762">
        <v>0.53300000000000003</v>
      </c>
      <c r="H78" s="836">
        <v>0.373</v>
      </c>
      <c r="I78" s="764">
        <v>1.0369999999999999</v>
      </c>
    </row>
    <row r="79" spans="1:9" s="922" customFormat="1">
      <c r="A79" s="748"/>
      <c r="B79" s="792"/>
      <c r="C79" s="1576" t="s">
        <v>475</v>
      </c>
      <c r="D79" s="1576"/>
      <c r="E79" s="1576"/>
      <c r="F79" s="808">
        <v>86.765000000000001</v>
      </c>
      <c r="G79" s="762">
        <v>15.254</v>
      </c>
      <c r="H79" s="836">
        <v>3.7</v>
      </c>
      <c r="I79" s="764">
        <v>105.71899999999999</v>
      </c>
    </row>
    <row r="80" spans="1:9" s="922" customFormat="1" ht="15" customHeight="1">
      <c r="A80" s="748"/>
      <c r="B80" s="792"/>
      <c r="C80" s="1535" t="s">
        <v>476</v>
      </c>
      <c r="D80" s="1536"/>
      <c r="E80" s="1605"/>
      <c r="F80" s="808">
        <v>131.48099999999999</v>
      </c>
      <c r="G80" s="762">
        <v>4.8440000000000003</v>
      </c>
      <c r="H80" s="836">
        <v>4.8600000000000003</v>
      </c>
      <c r="I80" s="764">
        <v>141.185</v>
      </c>
    </row>
    <row r="81" spans="1:9" s="922" customFormat="1" ht="15" customHeight="1" thickBot="1">
      <c r="A81" s="748"/>
      <c r="B81" s="832"/>
      <c r="C81" s="1535" t="s">
        <v>477</v>
      </c>
      <c r="D81" s="1536"/>
      <c r="E81" s="1605"/>
      <c r="F81" s="812">
        <v>0.05</v>
      </c>
      <c r="G81" s="781">
        <v>0.75800000000000001</v>
      </c>
      <c r="H81" s="833">
        <v>3.1E-2</v>
      </c>
      <c r="I81" s="783">
        <v>0.83899999999999997</v>
      </c>
    </row>
    <row r="82" spans="1:9" s="922" customFormat="1" ht="46.5" customHeight="1" thickBot="1">
      <c r="A82" s="748"/>
      <c r="B82" s="1546" t="s">
        <v>684</v>
      </c>
      <c r="C82" s="1547"/>
      <c r="D82" s="1547"/>
      <c r="E82" s="1548"/>
      <c r="F82" s="806">
        <v>-573.58199999999999</v>
      </c>
      <c r="G82" s="754">
        <v>-168.15700000000001</v>
      </c>
      <c r="H82" s="778">
        <v>-28.710999999999999</v>
      </c>
      <c r="I82" s="756">
        <v>-770.45</v>
      </c>
    </row>
    <row r="83" spans="1:9" s="922" customFormat="1" ht="24" customHeight="1">
      <c r="A83" s="748"/>
      <c r="B83" s="800"/>
      <c r="C83" s="1549" t="s">
        <v>670</v>
      </c>
      <c r="D83" s="1550"/>
      <c r="E83" s="1550"/>
      <c r="F83" s="807">
        <v>-1215.3320000000001</v>
      </c>
      <c r="G83" s="758">
        <v>-665.79300000000001</v>
      </c>
      <c r="H83" s="844">
        <v>-86.317999999999998</v>
      </c>
      <c r="I83" s="760">
        <v>-1967.443</v>
      </c>
    </row>
    <row r="84" spans="1:9" s="922" customFormat="1" ht="23.25" customHeight="1">
      <c r="A84" s="748"/>
      <c r="B84" s="798"/>
      <c r="C84" s="944"/>
      <c r="D84" s="1551" t="s">
        <v>480</v>
      </c>
      <c r="E84" s="1535"/>
      <c r="F84" s="808">
        <v>-1101.1669999999999</v>
      </c>
      <c r="G84" s="762">
        <v>-612.00400000000002</v>
      </c>
      <c r="H84" s="845">
        <v>-82.674999999999997</v>
      </c>
      <c r="I84" s="764">
        <v>-1795.846</v>
      </c>
    </row>
    <row r="85" spans="1:9" s="922" customFormat="1" ht="26.25" customHeight="1">
      <c r="A85" s="748"/>
      <c r="B85" s="798"/>
      <c r="C85" s="944"/>
      <c r="D85" s="1551" t="s">
        <v>481</v>
      </c>
      <c r="E85" s="1535"/>
      <c r="F85" s="808">
        <v>-5.6950000000000003</v>
      </c>
      <c r="G85" s="762">
        <v>-33.825000000000003</v>
      </c>
      <c r="H85" s="845">
        <v>-0.57199999999999995</v>
      </c>
      <c r="I85" s="764">
        <v>-40.091999999999999</v>
      </c>
    </row>
    <row r="86" spans="1:9" s="922" customFormat="1" ht="26.25" customHeight="1">
      <c r="A86" s="748"/>
      <c r="B86" s="798"/>
      <c r="C86" s="944"/>
      <c r="D86" s="1551" t="s">
        <v>685</v>
      </c>
      <c r="E86" s="1535"/>
      <c r="F86" s="808">
        <v>-108.47</v>
      </c>
      <c r="G86" s="762">
        <v>-19.963999999999999</v>
      </c>
      <c r="H86" s="845">
        <v>-3.0710000000000002</v>
      </c>
      <c r="I86" s="764">
        <v>-131.505</v>
      </c>
    </row>
    <row r="87" spans="1:9" s="922" customFormat="1" ht="25.5" customHeight="1">
      <c r="A87" s="748"/>
      <c r="B87" s="798"/>
      <c r="C87" s="1551" t="s">
        <v>671</v>
      </c>
      <c r="D87" s="1551"/>
      <c r="E87" s="1535"/>
      <c r="F87" s="808">
        <v>641.75</v>
      </c>
      <c r="G87" s="762">
        <v>497.63600000000002</v>
      </c>
      <c r="H87" s="845">
        <v>57.606999999999999</v>
      </c>
      <c r="I87" s="764">
        <v>1196.9929999999999</v>
      </c>
    </row>
    <row r="88" spans="1:9" s="922" customFormat="1" ht="28.5" customHeight="1">
      <c r="A88" s="748"/>
      <c r="B88" s="798"/>
      <c r="C88" s="944"/>
      <c r="D88" s="1551" t="s">
        <v>483</v>
      </c>
      <c r="E88" s="1535"/>
      <c r="F88" s="808">
        <v>470.327</v>
      </c>
      <c r="G88" s="762">
        <v>445.12</v>
      </c>
      <c r="H88" s="836">
        <v>44.911999999999999</v>
      </c>
      <c r="I88" s="764">
        <v>960.35900000000004</v>
      </c>
    </row>
    <row r="89" spans="1:9" s="922" customFormat="1" ht="25.5" customHeight="1">
      <c r="A89" s="748"/>
      <c r="B89" s="798"/>
      <c r="C89" s="944"/>
      <c r="D89" s="1551" t="s">
        <v>484</v>
      </c>
      <c r="E89" s="1535"/>
      <c r="F89" s="808">
        <v>3.177</v>
      </c>
      <c r="G89" s="762">
        <v>33.494</v>
      </c>
      <c r="H89" s="836">
        <v>1.0009999999999999</v>
      </c>
      <c r="I89" s="764">
        <v>37.671999999999997</v>
      </c>
    </row>
    <row r="90" spans="1:9" s="922" customFormat="1" ht="28.5" customHeight="1" thickBot="1">
      <c r="A90" s="748"/>
      <c r="B90" s="798"/>
      <c r="C90" s="944"/>
      <c r="D90" s="1551" t="s">
        <v>686</v>
      </c>
      <c r="E90" s="1535"/>
      <c r="F90" s="808">
        <v>168.24600000000001</v>
      </c>
      <c r="G90" s="762">
        <v>19.021999999999998</v>
      </c>
      <c r="H90" s="836">
        <v>11.694000000000001</v>
      </c>
      <c r="I90" s="764">
        <v>198.96199999999999</v>
      </c>
    </row>
    <row r="91" spans="1:9" s="922" customFormat="1" ht="15" customHeight="1" thickBot="1">
      <c r="A91" s="748"/>
      <c r="B91" s="1610" t="s">
        <v>486</v>
      </c>
      <c r="C91" s="1611"/>
      <c r="D91" s="1611"/>
      <c r="E91" s="1612"/>
      <c r="F91" s="806">
        <v>-10.98</v>
      </c>
      <c r="G91" s="754">
        <v>4.718</v>
      </c>
      <c r="H91" s="778">
        <v>0</v>
      </c>
      <c r="I91" s="756">
        <v>-6.2619999999999996</v>
      </c>
    </row>
    <row r="92" spans="1:9" s="922" customFormat="1" ht="30" customHeight="1">
      <c r="A92" s="748"/>
      <c r="B92" s="803"/>
      <c r="C92" s="1552" t="s">
        <v>487</v>
      </c>
      <c r="D92" s="1552"/>
      <c r="E92" s="1553"/>
      <c r="F92" s="812">
        <v>-10.98</v>
      </c>
      <c r="G92" s="781">
        <v>-5.9829999999999997</v>
      </c>
      <c r="H92" s="833">
        <v>0</v>
      </c>
      <c r="I92" s="783">
        <v>-16.963000000000001</v>
      </c>
    </row>
    <row r="93" spans="1:9" s="922" customFormat="1" ht="30" customHeight="1" thickBot="1">
      <c r="A93" s="748"/>
      <c r="B93" s="804"/>
      <c r="C93" s="1554" t="s">
        <v>631</v>
      </c>
      <c r="D93" s="1555"/>
      <c r="E93" s="1555"/>
      <c r="F93" s="813">
        <v>0</v>
      </c>
      <c r="G93" s="784">
        <v>10.701000000000001</v>
      </c>
      <c r="H93" s="846">
        <v>0</v>
      </c>
      <c r="I93" s="786">
        <v>10.701000000000001</v>
      </c>
    </row>
    <row r="94" spans="1:9" s="922" customFormat="1" ht="15" thickBot="1">
      <c r="A94" s="748"/>
      <c r="B94" s="1544" t="s">
        <v>489</v>
      </c>
      <c r="C94" s="1545"/>
      <c r="D94" s="1545"/>
      <c r="E94" s="1545"/>
      <c r="F94" s="806">
        <v>-818.18299999999999</v>
      </c>
      <c r="G94" s="754">
        <v>-325.41699999999997</v>
      </c>
      <c r="H94" s="778">
        <v>-78.777000000000001</v>
      </c>
      <c r="I94" s="756">
        <v>-1222.377</v>
      </c>
    </row>
    <row r="95" spans="1:9" s="922" customFormat="1" ht="15" thickBot="1">
      <c r="A95" s="748"/>
      <c r="B95" s="946" t="s">
        <v>490</v>
      </c>
      <c r="C95" s="947"/>
      <c r="D95" s="947"/>
      <c r="E95" s="948"/>
      <c r="F95" s="806">
        <v>-185.286</v>
      </c>
      <c r="G95" s="754">
        <v>-72.459000000000003</v>
      </c>
      <c r="H95" s="778">
        <v>-13.01</v>
      </c>
      <c r="I95" s="756">
        <v>-270.755</v>
      </c>
    </row>
    <row r="96" spans="1:9" ht="15" thickBot="1">
      <c r="B96" s="1544" t="s">
        <v>491</v>
      </c>
      <c r="C96" s="1545"/>
      <c r="D96" s="1545"/>
      <c r="E96" s="1545"/>
      <c r="F96" s="806">
        <v>-854.02599999999995</v>
      </c>
      <c r="G96" s="754">
        <v>-350.976</v>
      </c>
      <c r="H96" s="847">
        <v>-67.957999999999998</v>
      </c>
      <c r="I96" s="756">
        <v>-1272.96</v>
      </c>
    </row>
    <row r="97" spans="2:10">
      <c r="B97" s="803"/>
      <c r="C97" s="1531" t="s">
        <v>516</v>
      </c>
      <c r="D97" s="1532"/>
      <c r="E97" s="1532"/>
      <c r="F97" s="807">
        <v>-582.30100000000004</v>
      </c>
      <c r="G97" s="758">
        <v>-301.15199999999999</v>
      </c>
      <c r="H97" s="835">
        <v>-58.975000000000001</v>
      </c>
      <c r="I97" s="760">
        <v>-942.428</v>
      </c>
    </row>
    <row r="98" spans="2:10">
      <c r="B98" s="803"/>
      <c r="C98" s="1533" t="s">
        <v>632</v>
      </c>
      <c r="D98" s="1534"/>
      <c r="E98" s="1534"/>
      <c r="F98" s="808">
        <v>-130.77199999999999</v>
      </c>
      <c r="G98" s="762">
        <v>-28.042999999999999</v>
      </c>
      <c r="H98" s="836">
        <v>-5.2510000000000003</v>
      </c>
      <c r="I98" s="764">
        <v>-164.066</v>
      </c>
    </row>
    <row r="99" spans="2:10">
      <c r="B99" s="803"/>
      <c r="C99" s="1533" t="s">
        <v>576</v>
      </c>
      <c r="D99" s="1534"/>
      <c r="E99" s="1534"/>
      <c r="F99" s="808">
        <v>-26.965</v>
      </c>
      <c r="G99" s="762">
        <v>-1.23</v>
      </c>
      <c r="H99" s="836">
        <v>0</v>
      </c>
      <c r="I99" s="764">
        <v>-28.195</v>
      </c>
    </row>
    <row r="100" spans="2:10">
      <c r="B100" s="803"/>
      <c r="C100" s="1533" t="s">
        <v>497</v>
      </c>
      <c r="D100" s="1534"/>
      <c r="E100" s="1534"/>
      <c r="F100" s="808">
        <v>-113.988</v>
      </c>
      <c r="G100" s="762">
        <v>-20.07</v>
      </c>
      <c r="H100" s="836">
        <v>-3.7320000000000002</v>
      </c>
      <c r="I100" s="764">
        <v>-137.79</v>
      </c>
    </row>
    <row r="101" spans="2:10" ht="15" thickBot="1">
      <c r="B101" s="805"/>
      <c r="C101" s="1538" t="s">
        <v>498</v>
      </c>
      <c r="D101" s="1539"/>
      <c r="E101" s="1539"/>
      <c r="F101" s="813">
        <v>0</v>
      </c>
      <c r="G101" s="784">
        <v>-0.48099999999999998</v>
      </c>
      <c r="H101" s="846">
        <v>0</v>
      </c>
      <c r="I101" s="786">
        <v>-0.48099999999999998</v>
      </c>
    </row>
    <row r="102" spans="2:10" s="400" customFormat="1" ht="13.5" thickBot="1">
      <c r="B102" s="1529" t="s">
        <v>577</v>
      </c>
      <c r="C102" s="1327"/>
      <c r="D102" s="1327"/>
      <c r="E102" s="1530"/>
      <c r="F102" s="438">
        <v>1781.854</v>
      </c>
      <c r="G102" s="438">
        <v>87.963999999999999</v>
      </c>
      <c r="H102" s="451">
        <v>26.428999999999998</v>
      </c>
      <c r="I102" s="440">
        <v>1896.2470000000001</v>
      </c>
      <c r="J102" s="924"/>
    </row>
    <row r="103" spans="2:10" s="371" customFormat="1" ht="13.5" thickBot="1">
      <c r="B103" s="1520" t="s">
        <v>518</v>
      </c>
      <c r="C103" s="1521"/>
      <c r="D103" s="1521"/>
      <c r="E103" s="1522"/>
      <c r="F103" s="445">
        <v>0</v>
      </c>
      <c r="G103" s="445">
        <v>-1.9970000000000001</v>
      </c>
      <c r="H103" s="848">
        <v>0</v>
      </c>
      <c r="I103" s="440">
        <v>-1.9970000000000001</v>
      </c>
      <c r="J103" s="925"/>
    </row>
    <row r="104" spans="2:10" s="371" customFormat="1" ht="13.5" thickBot="1">
      <c r="B104" s="1523" t="s">
        <v>578</v>
      </c>
      <c r="C104" s="1524"/>
      <c r="D104" s="1524"/>
      <c r="E104" s="1525"/>
      <c r="F104" s="424">
        <v>1781.854</v>
      </c>
      <c r="G104" s="424">
        <v>85.966999999999999</v>
      </c>
      <c r="H104" s="849">
        <v>26.428999999999998</v>
      </c>
      <c r="I104" s="426">
        <v>1894.25</v>
      </c>
      <c r="J104" s="925"/>
    </row>
    <row r="105" spans="2:10">
      <c r="B105" s="749"/>
      <c r="C105" s="749"/>
      <c r="D105" s="749"/>
      <c r="E105" s="749"/>
      <c r="F105" s="749"/>
      <c r="G105" s="749"/>
      <c r="H105" s="749"/>
      <c r="I105" s="749"/>
    </row>
    <row r="106" spans="2:10">
      <c r="B106" s="749"/>
      <c r="C106" s="749"/>
      <c r="D106" s="749"/>
      <c r="E106" s="749"/>
      <c r="F106" s="874"/>
      <c r="G106" s="874"/>
      <c r="H106" s="874"/>
      <c r="I106" s="874"/>
    </row>
    <row r="107" spans="2:10">
      <c r="F107" s="757"/>
      <c r="G107" s="757"/>
      <c r="H107" s="757"/>
      <c r="I107" s="757"/>
    </row>
    <row r="108" spans="2:10">
      <c r="F108" s="757"/>
      <c r="G108" s="757"/>
      <c r="H108" s="757"/>
      <c r="I108" s="757"/>
    </row>
  </sheetData>
  <mergeCells count="100">
    <mergeCell ref="B104:E104"/>
    <mergeCell ref="C93:E93"/>
    <mergeCell ref="B94:E94"/>
    <mergeCell ref="B96:E96"/>
    <mergeCell ref="C97:E97"/>
    <mergeCell ref="C98:E98"/>
    <mergeCell ref="C99:E99"/>
    <mergeCell ref="C100:E100"/>
    <mergeCell ref="C101:E101"/>
    <mergeCell ref="B102:E102"/>
    <mergeCell ref="B103:E103"/>
    <mergeCell ref="C92:E92"/>
    <mergeCell ref="C81:E81"/>
    <mergeCell ref="B82:E82"/>
    <mergeCell ref="C83:E83"/>
    <mergeCell ref="D84:E84"/>
    <mergeCell ref="D85:E85"/>
    <mergeCell ref="D86:E86"/>
    <mergeCell ref="C87:E87"/>
    <mergeCell ref="D88:E88"/>
    <mergeCell ref="D89:E89"/>
    <mergeCell ref="D90:E90"/>
    <mergeCell ref="B91:E91"/>
    <mergeCell ref="C80:E80"/>
    <mergeCell ref="D69:E69"/>
    <mergeCell ref="B70:E70"/>
    <mergeCell ref="C71:E71"/>
    <mergeCell ref="C72:E72"/>
    <mergeCell ref="C73:E73"/>
    <mergeCell ref="B74:E74"/>
    <mergeCell ref="C75:E75"/>
    <mergeCell ref="C76:E76"/>
    <mergeCell ref="C77:E77"/>
    <mergeCell ref="C78:E78"/>
    <mergeCell ref="C79:E79"/>
    <mergeCell ref="C68:E68"/>
    <mergeCell ref="C58:E58"/>
    <mergeCell ref="D59:E59"/>
    <mergeCell ref="C60:E60"/>
    <mergeCell ref="D61:E61"/>
    <mergeCell ref="D62:E62"/>
    <mergeCell ref="C63:E63"/>
    <mergeCell ref="B64:E64"/>
    <mergeCell ref="C65:E65"/>
    <mergeCell ref="D66:E66"/>
    <mergeCell ref="D67:E67"/>
    <mergeCell ref="B57:E57"/>
    <mergeCell ref="D45:E45"/>
    <mergeCell ref="D46:E46"/>
    <mergeCell ref="C47:E47"/>
    <mergeCell ref="D48:E48"/>
    <mergeCell ref="D49:E49"/>
    <mergeCell ref="D50:E50"/>
    <mergeCell ref="D51:E51"/>
    <mergeCell ref="D52:E52"/>
    <mergeCell ref="B53:E53"/>
    <mergeCell ref="C55:E55"/>
    <mergeCell ref="C56:E56"/>
    <mergeCell ref="C44:E44"/>
    <mergeCell ref="C33:E33"/>
    <mergeCell ref="D34:E34"/>
    <mergeCell ref="D35:E35"/>
    <mergeCell ref="C36:E36"/>
    <mergeCell ref="C37:E37"/>
    <mergeCell ref="D38:E38"/>
    <mergeCell ref="D39:E39"/>
    <mergeCell ref="D40:E40"/>
    <mergeCell ref="D41:E41"/>
    <mergeCell ref="D42:E42"/>
    <mergeCell ref="D43:E43"/>
    <mergeCell ref="D32:E32"/>
    <mergeCell ref="D21:E21"/>
    <mergeCell ref="D22:E22"/>
    <mergeCell ref="C23:E23"/>
    <mergeCell ref="D24:E24"/>
    <mergeCell ref="D25:E25"/>
    <mergeCell ref="D26:E26"/>
    <mergeCell ref="D27:E27"/>
    <mergeCell ref="C28:E28"/>
    <mergeCell ref="B29:E29"/>
    <mergeCell ref="C30:E30"/>
    <mergeCell ref="D31:E31"/>
    <mergeCell ref="C20:E20"/>
    <mergeCell ref="D9:E9"/>
    <mergeCell ref="C10:E10"/>
    <mergeCell ref="D11:E11"/>
    <mergeCell ref="D12:E12"/>
    <mergeCell ref="C13:E13"/>
    <mergeCell ref="C14:E14"/>
    <mergeCell ref="D15:E15"/>
    <mergeCell ref="D16:E16"/>
    <mergeCell ref="D17:E17"/>
    <mergeCell ref="D18:E18"/>
    <mergeCell ref="D19:E19"/>
    <mergeCell ref="D8:E8"/>
    <mergeCell ref="H3:I3"/>
    <mergeCell ref="B4:E5"/>
    <mergeCell ref="F4:I4"/>
    <mergeCell ref="B6:E6"/>
    <mergeCell ref="C7:E7"/>
  </mergeCells>
  <pageMargins left="0.25" right="0.25" top="0.75" bottom="0.75" header="0.3" footer="0.3"/>
  <pageSetup paperSize="9" scale="78" fitToHeight="0"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0"/>
  <sheetViews>
    <sheetView topLeftCell="A52" zoomScaleNormal="100" workbookViewId="0">
      <selection activeCell="K66" sqref="K66"/>
    </sheetView>
  </sheetViews>
  <sheetFormatPr defaultRowHeight="14.25"/>
  <cols>
    <col min="1" max="1" width="5" style="748" customWidth="1"/>
    <col min="2" max="2" width="2.140625" style="748" customWidth="1"/>
    <col min="3" max="3" width="3" style="748" customWidth="1"/>
    <col min="4" max="4" width="9.140625" style="748"/>
    <col min="5" max="5" width="65.42578125" style="748" customWidth="1"/>
    <col min="6" max="9" width="11.7109375" style="748" customWidth="1"/>
    <col min="10" max="10" width="9.140625" style="922"/>
    <col min="11" max="16384" width="9.140625" style="748"/>
  </cols>
  <sheetData>
    <row r="2" spans="1:9">
      <c r="B2" s="749"/>
      <c r="C2" s="749"/>
      <c r="D2" s="749"/>
      <c r="E2" s="789" t="s">
        <v>394</v>
      </c>
      <c r="F2" s="749"/>
    </row>
    <row r="3" spans="1:9" ht="15" thickBot="1">
      <c r="B3" s="316"/>
      <c r="C3" s="316"/>
      <c r="D3" s="316"/>
      <c r="E3" s="316"/>
      <c r="F3" s="315"/>
      <c r="H3" s="1336" t="s">
        <v>395</v>
      </c>
      <c r="I3" s="1336"/>
    </row>
    <row r="4" spans="1:9" ht="15" customHeight="1" thickBot="1">
      <c r="B4" s="1593" t="s">
        <v>394</v>
      </c>
      <c r="C4" s="1594"/>
      <c r="D4" s="1594"/>
      <c r="E4" s="1594"/>
      <c r="F4" s="1597" t="s">
        <v>693</v>
      </c>
      <c r="G4" s="1490"/>
      <c r="H4" s="1490"/>
      <c r="I4" s="1491"/>
    </row>
    <row r="5" spans="1:9" ht="33.75" customHeight="1" thickBot="1">
      <c r="B5" s="1595"/>
      <c r="C5" s="1596"/>
      <c r="D5" s="1596"/>
      <c r="E5" s="1596"/>
      <c r="F5" s="676" t="s">
        <v>579</v>
      </c>
      <c r="G5" s="676" t="s">
        <v>580</v>
      </c>
      <c r="H5" s="675" t="s">
        <v>581</v>
      </c>
      <c r="I5" s="676" t="s">
        <v>399</v>
      </c>
    </row>
    <row r="6" spans="1:9" ht="15" thickBot="1">
      <c r="B6" s="1598" t="s">
        <v>400</v>
      </c>
      <c r="C6" s="1599"/>
      <c r="D6" s="1599"/>
      <c r="E6" s="1600"/>
      <c r="F6" s="424">
        <v>7204.8419999999996</v>
      </c>
      <c r="G6" s="424">
        <v>2062.7049999999999</v>
      </c>
      <c r="H6" s="849">
        <v>366.58199999999999</v>
      </c>
      <c r="I6" s="943">
        <v>9634.1290000000008</v>
      </c>
    </row>
    <row r="7" spans="1:9">
      <c r="B7" s="795"/>
      <c r="C7" s="1579" t="s">
        <v>582</v>
      </c>
      <c r="D7" s="1601"/>
      <c r="E7" s="1601"/>
      <c r="F7" s="428">
        <v>2408.2379999999998</v>
      </c>
      <c r="G7" s="428">
        <v>916.62199999999996</v>
      </c>
      <c r="H7" s="942">
        <v>134.30199999999999</v>
      </c>
      <c r="I7" s="906">
        <v>3459.1619999999998</v>
      </c>
    </row>
    <row r="8" spans="1:9">
      <c r="B8" s="792"/>
      <c r="C8" s="950"/>
      <c r="D8" s="1576" t="s">
        <v>583</v>
      </c>
      <c r="E8" s="1533"/>
      <c r="F8" s="431">
        <v>2379.933</v>
      </c>
      <c r="G8" s="431">
        <v>909.48800000000006</v>
      </c>
      <c r="H8" s="907">
        <v>133.404</v>
      </c>
      <c r="I8" s="906">
        <v>3422.8249999999998</v>
      </c>
    </row>
    <row r="9" spans="1:9">
      <c r="B9" s="792"/>
      <c r="C9" s="950"/>
      <c r="D9" s="1576" t="s">
        <v>584</v>
      </c>
      <c r="E9" s="1533"/>
      <c r="F9" s="431">
        <v>28.305</v>
      </c>
      <c r="G9" s="431">
        <v>7.1340000000000003</v>
      </c>
      <c r="H9" s="907">
        <v>0.89800000000000002</v>
      </c>
      <c r="I9" s="906">
        <v>36.337000000000003</v>
      </c>
    </row>
    <row r="10" spans="1:9">
      <c r="B10" s="792"/>
      <c r="C10" s="1576" t="s">
        <v>585</v>
      </c>
      <c r="D10" s="1576"/>
      <c r="E10" s="1533"/>
      <c r="F10" s="431">
        <v>309.84199999999998</v>
      </c>
      <c r="G10" s="431">
        <v>56.744</v>
      </c>
      <c r="H10" s="907">
        <v>14.936</v>
      </c>
      <c r="I10" s="906">
        <v>381.52199999999999</v>
      </c>
    </row>
    <row r="11" spans="1:9">
      <c r="B11" s="792"/>
      <c r="C11" s="950"/>
      <c r="D11" s="1533" t="s">
        <v>586</v>
      </c>
      <c r="E11" s="1534"/>
      <c r="F11" s="431">
        <v>294.87799999999999</v>
      </c>
      <c r="G11" s="431">
        <v>53.81</v>
      </c>
      <c r="H11" s="907">
        <v>14.936</v>
      </c>
      <c r="I11" s="906">
        <v>363.62400000000002</v>
      </c>
    </row>
    <row r="12" spans="1:9">
      <c r="B12" s="792"/>
      <c r="C12" s="950"/>
      <c r="D12" s="1533" t="s">
        <v>587</v>
      </c>
      <c r="E12" s="1534"/>
      <c r="F12" s="431">
        <v>14.964</v>
      </c>
      <c r="G12" s="431">
        <v>2.9340000000000002</v>
      </c>
      <c r="H12" s="907">
        <v>0</v>
      </c>
      <c r="I12" s="906">
        <v>17.898</v>
      </c>
    </row>
    <row r="13" spans="1:9" s="922" customFormat="1" ht="30" customHeight="1">
      <c r="A13" s="748"/>
      <c r="B13" s="793"/>
      <c r="C13" s="1551" t="s">
        <v>588</v>
      </c>
      <c r="D13" s="1551"/>
      <c r="E13" s="1535"/>
      <c r="F13" s="431">
        <v>5.8810000000000002</v>
      </c>
      <c r="G13" s="431">
        <v>0.372</v>
      </c>
      <c r="H13" s="907">
        <v>0.39300000000000002</v>
      </c>
      <c r="I13" s="906">
        <v>6.6459999999999999</v>
      </c>
    </row>
    <row r="14" spans="1:9" s="922" customFormat="1">
      <c r="A14" s="748"/>
      <c r="B14" s="792"/>
      <c r="C14" s="1576" t="s">
        <v>589</v>
      </c>
      <c r="D14" s="1576"/>
      <c r="E14" s="1533"/>
      <c r="F14" s="431">
        <v>336.51299999999998</v>
      </c>
      <c r="G14" s="431">
        <v>137.90899999999999</v>
      </c>
      <c r="H14" s="907">
        <v>12.885</v>
      </c>
      <c r="I14" s="906">
        <v>487.30700000000002</v>
      </c>
    </row>
    <row r="15" spans="1:9" s="922" customFormat="1">
      <c r="A15" s="748"/>
      <c r="B15" s="792"/>
      <c r="C15" s="950"/>
      <c r="D15" s="1533" t="s">
        <v>590</v>
      </c>
      <c r="E15" s="1534"/>
      <c r="F15" s="431">
        <v>231.999</v>
      </c>
      <c r="G15" s="431">
        <v>68.745999999999995</v>
      </c>
      <c r="H15" s="907">
        <v>11.693</v>
      </c>
      <c r="I15" s="906">
        <v>312.43799999999999</v>
      </c>
    </row>
    <row r="16" spans="1:9" s="922" customFormat="1">
      <c r="A16" s="748"/>
      <c r="B16" s="792"/>
      <c r="C16" s="950"/>
      <c r="D16" s="1533" t="s">
        <v>591</v>
      </c>
      <c r="E16" s="1534"/>
      <c r="F16" s="431">
        <v>100.399</v>
      </c>
      <c r="G16" s="431">
        <v>58.439</v>
      </c>
      <c r="H16" s="907">
        <v>1.1319999999999999</v>
      </c>
      <c r="I16" s="906">
        <v>159.97</v>
      </c>
    </row>
    <row r="17" spans="1:9" s="922" customFormat="1">
      <c r="A17" s="748"/>
      <c r="B17" s="792"/>
      <c r="C17" s="950"/>
      <c r="D17" s="1533" t="s">
        <v>592</v>
      </c>
      <c r="E17" s="1534"/>
      <c r="F17" s="431">
        <v>1.4790000000000001</v>
      </c>
      <c r="G17" s="431">
        <v>0</v>
      </c>
      <c r="H17" s="907">
        <v>0</v>
      </c>
      <c r="I17" s="906">
        <v>1.4790000000000001</v>
      </c>
    </row>
    <row r="18" spans="1:9" s="922" customFormat="1">
      <c r="A18" s="748"/>
      <c r="B18" s="792"/>
      <c r="C18" s="950"/>
      <c r="D18" s="1533" t="s">
        <v>593</v>
      </c>
      <c r="E18" s="1534"/>
      <c r="F18" s="431">
        <v>2.1230000000000002</v>
      </c>
      <c r="G18" s="431">
        <v>3.9489999999999998</v>
      </c>
      <c r="H18" s="907">
        <v>1E-3</v>
      </c>
      <c r="I18" s="906">
        <v>6.0730000000000004</v>
      </c>
    </row>
    <row r="19" spans="1:9" s="922" customFormat="1" ht="14.25" customHeight="1">
      <c r="A19" s="748"/>
      <c r="B19" s="792"/>
      <c r="C19" s="765"/>
      <c r="D19" s="1560" t="s">
        <v>595</v>
      </c>
      <c r="E19" s="1561"/>
      <c r="F19" s="431">
        <v>0.51300000000000001</v>
      </c>
      <c r="G19" s="431">
        <v>6.7750000000000004</v>
      </c>
      <c r="H19" s="907">
        <v>5.8999999999999997E-2</v>
      </c>
      <c r="I19" s="906">
        <v>7.3470000000000004</v>
      </c>
    </row>
    <row r="20" spans="1:9" s="922" customFormat="1">
      <c r="A20" s="748"/>
      <c r="B20" s="792"/>
      <c r="C20" s="1533" t="s">
        <v>596</v>
      </c>
      <c r="D20" s="1534"/>
      <c r="E20" s="1534"/>
      <c r="F20" s="431">
        <v>3814.8829999999998</v>
      </c>
      <c r="G20" s="431">
        <v>936.87199999999996</v>
      </c>
      <c r="H20" s="907">
        <v>187.25399999999999</v>
      </c>
      <c r="I20" s="906">
        <v>4939.009</v>
      </c>
    </row>
    <row r="21" spans="1:9" s="922" customFormat="1" ht="15" customHeight="1">
      <c r="A21" s="748"/>
      <c r="B21" s="792"/>
      <c r="C21" s="950"/>
      <c r="D21" s="1590" t="s">
        <v>597</v>
      </c>
      <c r="E21" s="1591"/>
      <c r="F21" s="431">
        <v>8.3849999999999998</v>
      </c>
      <c r="G21" s="431">
        <v>39.814999999999998</v>
      </c>
      <c r="H21" s="907">
        <v>0.95199999999999996</v>
      </c>
      <c r="I21" s="906">
        <v>49.152000000000001</v>
      </c>
    </row>
    <row r="22" spans="1:9" s="922" customFormat="1">
      <c r="A22" s="748"/>
      <c r="B22" s="792"/>
      <c r="C22" s="950"/>
      <c r="D22" s="1533" t="s">
        <v>598</v>
      </c>
      <c r="E22" s="1534"/>
      <c r="F22" s="431">
        <v>3806.498</v>
      </c>
      <c r="G22" s="431">
        <v>897.05700000000002</v>
      </c>
      <c r="H22" s="907">
        <v>186.30199999999999</v>
      </c>
      <c r="I22" s="906">
        <v>4889.857</v>
      </c>
    </row>
    <row r="23" spans="1:9" s="922" customFormat="1">
      <c r="A23" s="748"/>
      <c r="B23" s="792"/>
      <c r="C23" s="1533" t="s">
        <v>599</v>
      </c>
      <c r="D23" s="1534"/>
      <c r="E23" s="1534"/>
      <c r="F23" s="431">
        <v>163.86699999999999</v>
      </c>
      <c r="G23" s="431">
        <v>8.0860000000000003</v>
      </c>
      <c r="H23" s="907">
        <v>2.242</v>
      </c>
      <c r="I23" s="906">
        <v>174.19499999999999</v>
      </c>
    </row>
    <row r="24" spans="1:9" s="922" customFormat="1" ht="15" customHeight="1">
      <c r="A24" s="748"/>
      <c r="B24" s="792"/>
      <c r="C24" s="950"/>
      <c r="D24" s="1592" t="s">
        <v>600</v>
      </c>
      <c r="E24" s="1590"/>
      <c r="F24" s="431">
        <v>23.207999999999998</v>
      </c>
      <c r="G24" s="431">
        <v>3.089</v>
      </c>
      <c r="H24" s="907">
        <v>0</v>
      </c>
      <c r="I24" s="906">
        <v>26.297000000000001</v>
      </c>
    </row>
    <row r="25" spans="1:9" s="922" customFormat="1" ht="15" customHeight="1">
      <c r="A25" s="748"/>
      <c r="B25" s="792"/>
      <c r="C25" s="950"/>
      <c r="D25" s="1592" t="s">
        <v>663</v>
      </c>
      <c r="E25" s="1590"/>
      <c r="F25" s="431">
        <v>0</v>
      </c>
      <c r="G25" s="431">
        <v>0.90900000000000003</v>
      </c>
      <c r="H25" s="907">
        <v>0</v>
      </c>
      <c r="I25" s="906">
        <v>0.90900000000000003</v>
      </c>
    </row>
    <row r="26" spans="1:9" s="922" customFormat="1" ht="15" customHeight="1">
      <c r="A26" s="748"/>
      <c r="B26" s="792"/>
      <c r="C26" s="950"/>
      <c r="D26" s="1551" t="s">
        <v>601</v>
      </c>
      <c r="E26" s="1535"/>
      <c r="F26" s="431">
        <v>140.22</v>
      </c>
      <c r="G26" s="431">
        <v>4.0069999999999997</v>
      </c>
      <c r="H26" s="907">
        <v>1.756</v>
      </c>
      <c r="I26" s="906">
        <v>145.983</v>
      </c>
    </row>
    <row r="27" spans="1:9" s="922" customFormat="1" ht="15" customHeight="1">
      <c r="A27" s="748"/>
      <c r="B27" s="802"/>
      <c r="C27" s="951"/>
      <c r="D27" s="1551" t="s">
        <v>535</v>
      </c>
      <c r="E27" s="1535"/>
      <c r="F27" s="431">
        <v>0.439</v>
      </c>
      <c r="G27" s="431">
        <v>8.1000000000000003E-2</v>
      </c>
      <c r="H27" s="907">
        <v>0.48599999999999999</v>
      </c>
      <c r="I27" s="906">
        <v>1.006</v>
      </c>
    </row>
    <row r="28" spans="1:9" s="922" customFormat="1" ht="25.5" customHeight="1" thickBot="1">
      <c r="A28" s="748"/>
      <c r="B28" s="794"/>
      <c r="C28" s="1583" t="s">
        <v>602</v>
      </c>
      <c r="D28" s="1584"/>
      <c r="E28" s="1584"/>
      <c r="F28" s="431">
        <v>165.61799999999999</v>
      </c>
      <c r="G28" s="431">
        <v>6.1</v>
      </c>
      <c r="H28" s="907">
        <v>14.57</v>
      </c>
      <c r="I28" s="906">
        <v>186.28800000000001</v>
      </c>
    </row>
    <row r="29" spans="1:9" s="922" customFormat="1" ht="15" thickBot="1">
      <c r="A29" s="748"/>
      <c r="B29" s="1598" t="s">
        <v>508</v>
      </c>
      <c r="C29" s="1599"/>
      <c r="D29" s="1599"/>
      <c r="E29" s="1600"/>
      <c r="F29" s="424">
        <v>-1384.8420000000001</v>
      </c>
      <c r="G29" s="424">
        <v>-689.57799999999997</v>
      </c>
      <c r="H29" s="849">
        <v>-84.01</v>
      </c>
      <c r="I29" s="943">
        <v>-2158.4299999999998</v>
      </c>
    </row>
    <row r="30" spans="1:9" s="922" customFormat="1">
      <c r="A30" s="748"/>
      <c r="B30" s="795"/>
      <c r="C30" s="1578" t="s">
        <v>603</v>
      </c>
      <c r="D30" s="1578"/>
      <c r="E30" s="1579"/>
      <c r="F30" s="431">
        <v>-140.77799999999999</v>
      </c>
      <c r="G30" s="431">
        <v>-100.014</v>
      </c>
      <c r="H30" s="907">
        <v>-8.5399999999999991</v>
      </c>
      <c r="I30" s="906">
        <v>-249.33199999999999</v>
      </c>
    </row>
    <row r="31" spans="1:9" s="922" customFormat="1">
      <c r="A31" s="748"/>
      <c r="B31" s="792"/>
      <c r="C31" s="950"/>
      <c r="D31" s="1576" t="s">
        <v>604</v>
      </c>
      <c r="E31" s="1533"/>
      <c r="F31" s="431">
        <v>-132.09800000000001</v>
      </c>
      <c r="G31" s="431">
        <v>-84.272999999999996</v>
      </c>
      <c r="H31" s="907">
        <v>-4.53</v>
      </c>
      <c r="I31" s="906">
        <v>-220.90100000000001</v>
      </c>
    </row>
    <row r="32" spans="1:9" s="922" customFormat="1">
      <c r="A32" s="748"/>
      <c r="B32" s="792"/>
      <c r="C32" s="950"/>
      <c r="D32" s="1576" t="s">
        <v>605</v>
      </c>
      <c r="E32" s="1533"/>
      <c r="F32" s="431">
        <v>-8.68</v>
      </c>
      <c r="G32" s="431">
        <v>-15.741</v>
      </c>
      <c r="H32" s="907">
        <v>-4.01</v>
      </c>
      <c r="I32" s="906">
        <v>-28.431000000000001</v>
      </c>
    </row>
    <row r="33" spans="1:9" s="922" customFormat="1">
      <c r="A33" s="748"/>
      <c r="B33" s="792"/>
      <c r="C33" s="1576" t="s">
        <v>606</v>
      </c>
      <c r="D33" s="1576"/>
      <c r="E33" s="1533"/>
      <c r="F33" s="431">
        <v>-13.41</v>
      </c>
      <c r="G33" s="431">
        <v>-1.843</v>
      </c>
      <c r="H33" s="907">
        <v>-0.45500000000000002</v>
      </c>
      <c r="I33" s="906">
        <v>-15.708</v>
      </c>
    </row>
    <row r="34" spans="1:9" s="922" customFormat="1">
      <c r="A34" s="748"/>
      <c r="B34" s="792"/>
      <c r="C34" s="950"/>
      <c r="D34" s="1533" t="s">
        <v>648</v>
      </c>
      <c r="E34" s="1534"/>
      <c r="F34" s="431">
        <v>-13.401</v>
      </c>
      <c r="G34" s="431">
        <v>-1.843</v>
      </c>
      <c r="H34" s="907">
        <v>-0.45500000000000002</v>
      </c>
      <c r="I34" s="906">
        <v>-15.699</v>
      </c>
    </row>
    <row r="35" spans="1:9" s="922" customFormat="1">
      <c r="A35" s="748"/>
      <c r="B35" s="792"/>
      <c r="C35" s="950"/>
      <c r="D35" s="1533" t="s">
        <v>649</v>
      </c>
      <c r="E35" s="1534"/>
      <c r="F35" s="910">
        <v>-8.9999999999999993E-3</v>
      </c>
      <c r="G35" s="910">
        <v>0</v>
      </c>
      <c r="H35" s="911">
        <v>0</v>
      </c>
      <c r="I35" s="906">
        <v>-8.9999999999999993E-3</v>
      </c>
    </row>
    <row r="36" spans="1:9" s="922" customFormat="1" ht="15.75" customHeight="1">
      <c r="A36" s="748"/>
      <c r="B36" s="793"/>
      <c r="C36" s="1551" t="s">
        <v>652</v>
      </c>
      <c r="D36" s="1551"/>
      <c r="E36" s="1535"/>
      <c r="F36" s="431">
        <v>-15.968999999999999</v>
      </c>
      <c r="G36" s="431">
        <v>-5.8230000000000004</v>
      </c>
      <c r="H36" s="907">
        <v>-0.83799999999999997</v>
      </c>
      <c r="I36" s="906">
        <v>-22.63</v>
      </c>
    </row>
    <row r="37" spans="1:9" s="922" customFormat="1">
      <c r="A37" s="748"/>
      <c r="B37" s="792"/>
      <c r="C37" s="1576" t="s">
        <v>609</v>
      </c>
      <c r="D37" s="1576"/>
      <c r="E37" s="1533"/>
      <c r="F37" s="431">
        <v>-253.27500000000001</v>
      </c>
      <c r="G37" s="431">
        <v>-163.971</v>
      </c>
      <c r="H37" s="907">
        <v>-28.437999999999999</v>
      </c>
      <c r="I37" s="906">
        <v>-445.68400000000003</v>
      </c>
    </row>
    <row r="38" spans="1:9" s="922" customFormat="1">
      <c r="A38" s="748"/>
      <c r="B38" s="792"/>
      <c r="C38" s="950"/>
      <c r="D38" s="1533" t="s">
        <v>610</v>
      </c>
      <c r="E38" s="1534"/>
      <c r="F38" s="910">
        <v>-26.957999999999998</v>
      </c>
      <c r="G38" s="910">
        <v>-7.2939999999999996</v>
      </c>
      <c r="H38" s="911">
        <v>-0.95299999999999996</v>
      </c>
      <c r="I38" s="906">
        <v>-35.204999999999998</v>
      </c>
    </row>
    <row r="39" spans="1:9" s="922" customFormat="1">
      <c r="A39" s="748"/>
      <c r="B39" s="792"/>
      <c r="C39" s="950"/>
      <c r="D39" s="1533" t="s">
        <v>611</v>
      </c>
      <c r="E39" s="1534"/>
      <c r="F39" s="735">
        <v>-132.25399999999999</v>
      </c>
      <c r="G39" s="735">
        <v>-18.346</v>
      </c>
      <c r="H39" s="912">
        <v>-1.504</v>
      </c>
      <c r="I39" s="906">
        <v>-152.10400000000001</v>
      </c>
    </row>
    <row r="40" spans="1:9" s="922" customFormat="1">
      <c r="A40" s="748"/>
      <c r="B40" s="792"/>
      <c r="C40" s="950"/>
      <c r="D40" s="1533" t="s">
        <v>612</v>
      </c>
      <c r="E40" s="1534"/>
      <c r="F40" s="431">
        <v>0</v>
      </c>
      <c r="G40" s="431">
        <v>-0.13600000000000001</v>
      </c>
      <c r="H40" s="907">
        <v>0</v>
      </c>
      <c r="I40" s="906">
        <v>-0.13600000000000001</v>
      </c>
    </row>
    <row r="41" spans="1:9" s="922" customFormat="1">
      <c r="A41" s="748"/>
      <c r="B41" s="792"/>
      <c r="C41" s="950"/>
      <c r="D41" s="1533" t="s">
        <v>613</v>
      </c>
      <c r="E41" s="1534"/>
      <c r="F41" s="431">
        <v>-31.466999999999999</v>
      </c>
      <c r="G41" s="431">
        <v>-29.001999999999999</v>
      </c>
      <c r="H41" s="907">
        <v>-2.9860000000000002</v>
      </c>
      <c r="I41" s="906">
        <v>-63.454999999999998</v>
      </c>
    </row>
    <row r="42" spans="1:9" s="922" customFormat="1">
      <c r="A42" s="748"/>
      <c r="B42" s="792"/>
      <c r="C42" s="950"/>
      <c r="D42" s="1533" t="s">
        <v>614</v>
      </c>
      <c r="E42" s="1534"/>
      <c r="F42" s="431">
        <v>-57.497</v>
      </c>
      <c r="G42" s="431">
        <v>-51.225999999999999</v>
      </c>
      <c r="H42" s="907">
        <v>-12.595000000000001</v>
      </c>
      <c r="I42" s="906">
        <v>-121.318</v>
      </c>
    </row>
    <row r="43" spans="1:9" s="922" customFormat="1" ht="14.25" customHeight="1">
      <c r="A43" s="748"/>
      <c r="B43" s="792"/>
      <c r="C43" s="950"/>
      <c r="D43" s="1533" t="s">
        <v>615</v>
      </c>
      <c r="E43" s="1534"/>
      <c r="F43" s="431">
        <v>-5.0990000000000002</v>
      </c>
      <c r="G43" s="431">
        <v>-57.966999999999999</v>
      </c>
      <c r="H43" s="907">
        <v>-10.4</v>
      </c>
      <c r="I43" s="906">
        <v>-73.465999999999994</v>
      </c>
    </row>
    <row r="44" spans="1:9" s="922" customFormat="1">
      <c r="A44" s="748"/>
      <c r="B44" s="792"/>
      <c r="C44" s="1576" t="s">
        <v>442</v>
      </c>
      <c r="D44" s="1576"/>
      <c r="E44" s="1533"/>
      <c r="F44" s="431">
        <v>-749.42600000000004</v>
      </c>
      <c r="G44" s="431">
        <v>-289.69</v>
      </c>
      <c r="H44" s="907">
        <v>-34.116</v>
      </c>
      <c r="I44" s="906">
        <v>-1073.232</v>
      </c>
    </row>
    <row r="45" spans="1:9" s="922" customFormat="1">
      <c r="A45" s="748"/>
      <c r="B45" s="792"/>
      <c r="C45" s="950"/>
      <c r="D45" s="1580" t="s">
        <v>616</v>
      </c>
      <c r="E45" s="1581"/>
      <c r="F45" s="431">
        <v>-0.214</v>
      </c>
      <c r="G45" s="431">
        <v>-0.153</v>
      </c>
      <c r="H45" s="907">
        <v>0</v>
      </c>
      <c r="I45" s="906">
        <v>-0.36699999999999999</v>
      </c>
    </row>
    <row r="46" spans="1:9" s="922" customFormat="1">
      <c r="A46" s="748"/>
      <c r="B46" s="792"/>
      <c r="C46" s="950"/>
      <c r="D46" s="1533" t="s">
        <v>617</v>
      </c>
      <c r="E46" s="1534"/>
      <c r="F46" s="431">
        <v>-749.21199999999999</v>
      </c>
      <c r="G46" s="431">
        <v>-289.53699999999998</v>
      </c>
      <c r="H46" s="907">
        <v>-34.116</v>
      </c>
      <c r="I46" s="906">
        <v>-1072.865</v>
      </c>
    </row>
    <row r="47" spans="1:9" s="922" customFormat="1">
      <c r="A47" s="748"/>
      <c r="B47" s="792"/>
      <c r="C47" s="1576" t="s">
        <v>618</v>
      </c>
      <c r="D47" s="1576"/>
      <c r="E47" s="1533"/>
      <c r="F47" s="431">
        <v>-211.98400000000001</v>
      </c>
      <c r="G47" s="431">
        <v>-128.23699999999999</v>
      </c>
      <c r="H47" s="907">
        <v>-11.622999999999999</v>
      </c>
      <c r="I47" s="906">
        <v>-351.84399999999999</v>
      </c>
    </row>
    <row r="48" spans="1:9" ht="14.25" customHeight="1">
      <c r="B48" s="792"/>
      <c r="C48" s="950"/>
      <c r="D48" s="1573" t="s">
        <v>619</v>
      </c>
      <c r="E48" s="1582"/>
      <c r="F48" s="431">
        <v>-2.0840000000000001</v>
      </c>
      <c r="G48" s="431">
        <v>-16.675999999999998</v>
      </c>
      <c r="H48" s="907">
        <v>-10.513</v>
      </c>
      <c r="I48" s="906">
        <v>-29.273</v>
      </c>
    </row>
    <row r="49" spans="1:10">
      <c r="B49" s="792"/>
      <c r="C49" s="950"/>
      <c r="D49" s="1573" t="s">
        <v>650</v>
      </c>
      <c r="E49" s="1582"/>
      <c r="F49" s="910">
        <v>-0.05</v>
      </c>
      <c r="G49" s="910">
        <v>-1E-3</v>
      </c>
      <c r="H49" s="911">
        <v>0</v>
      </c>
      <c r="I49" s="906">
        <v>-5.0999999999999997E-2</v>
      </c>
    </row>
    <row r="50" spans="1:10" ht="25.5" customHeight="1">
      <c r="B50" s="792"/>
      <c r="C50" s="950"/>
      <c r="D50" s="1535" t="s">
        <v>651</v>
      </c>
      <c r="E50" s="1536"/>
      <c r="F50" s="910">
        <v>-0.317</v>
      </c>
      <c r="G50" s="910">
        <v>0</v>
      </c>
      <c r="H50" s="911">
        <v>0</v>
      </c>
      <c r="I50" s="906">
        <v>-0.317</v>
      </c>
    </row>
    <row r="51" spans="1:10" ht="14.25" customHeight="1">
      <c r="B51" s="792"/>
      <c r="C51" s="950"/>
      <c r="D51" s="1533" t="s">
        <v>620</v>
      </c>
      <c r="E51" s="1534"/>
      <c r="F51" s="431">
        <v>-199.161</v>
      </c>
      <c r="G51" s="431">
        <v>-108.101</v>
      </c>
      <c r="H51" s="907">
        <v>-0.22</v>
      </c>
      <c r="I51" s="906">
        <v>-307.48200000000003</v>
      </c>
    </row>
    <row r="52" spans="1:10" ht="15" thickBot="1">
      <c r="B52" s="792"/>
      <c r="C52" s="950"/>
      <c r="D52" s="1573" t="s">
        <v>621</v>
      </c>
      <c r="E52" s="1582"/>
      <c r="F52" s="431">
        <v>-10.372</v>
      </c>
      <c r="G52" s="431">
        <v>-3.4590000000000001</v>
      </c>
      <c r="H52" s="907">
        <v>-0.89</v>
      </c>
      <c r="I52" s="906">
        <v>-14.721</v>
      </c>
    </row>
    <row r="53" spans="1:10" ht="15" thickBot="1">
      <c r="B53" s="1598" t="s">
        <v>622</v>
      </c>
      <c r="C53" s="1599"/>
      <c r="D53" s="1599"/>
      <c r="E53" s="1600"/>
      <c r="F53" s="424">
        <v>5820</v>
      </c>
      <c r="G53" s="424">
        <v>1373.127</v>
      </c>
      <c r="H53" s="849">
        <v>282.572</v>
      </c>
      <c r="I53" s="943">
        <v>7475.6989999999996</v>
      </c>
    </row>
    <row r="54" spans="1:10" ht="15" thickBot="1">
      <c r="B54" s="952" t="s">
        <v>623</v>
      </c>
      <c r="C54" s="953"/>
      <c r="D54" s="953"/>
      <c r="E54" s="954"/>
      <c r="F54" s="424">
        <v>1865.769</v>
      </c>
      <c r="G54" s="424">
        <v>454.745</v>
      </c>
      <c r="H54" s="849">
        <v>109.95099999999999</v>
      </c>
      <c r="I54" s="943">
        <v>2430.4650000000001</v>
      </c>
    </row>
    <row r="55" spans="1:10">
      <c r="B55" s="800"/>
      <c r="C55" s="1578" t="s">
        <v>453</v>
      </c>
      <c r="D55" s="1578"/>
      <c r="E55" s="1579"/>
      <c r="F55" s="428">
        <v>2643.3409999999999</v>
      </c>
      <c r="G55" s="428">
        <v>756.23400000000004</v>
      </c>
      <c r="H55" s="942">
        <v>151.37200000000001</v>
      </c>
      <c r="I55" s="906">
        <v>3550.9470000000001</v>
      </c>
    </row>
    <row r="56" spans="1:10" ht="15" thickBot="1">
      <c r="B56" s="799"/>
      <c r="C56" s="1572" t="s">
        <v>454</v>
      </c>
      <c r="D56" s="1572"/>
      <c r="E56" s="1573"/>
      <c r="F56" s="431">
        <v>-777.572</v>
      </c>
      <c r="G56" s="431">
        <v>-301.48899999999998</v>
      </c>
      <c r="H56" s="907">
        <v>-41.420999999999999</v>
      </c>
      <c r="I56" s="906">
        <v>-1120.482</v>
      </c>
    </row>
    <row r="57" spans="1:10" ht="29.25" customHeight="1" thickBot="1">
      <c r="B57" s="1546" t="s">
        <v>672</v>
      </c>
      <c r="C57" s="1547"/>
      <c r="D57" s="1547"/>
      <c r="E57" s="1548"/>
      <c r="F57" s="806">
        <v>3.2530000000000001</v>
      </c>
      <c r="G57" s="754">
        <v>14.356999999999999</v>
      </c>
      <c r="H57" s="778">
        <v>5.2889999999999997</v>
      </c>
      <c r="I57" s="756">
        <v>22.899000000000001</v>
      </c>
    </row>
    <row r="58" spans="1:10" ht="29.25" customHeight="1">
      <c r="B58" s="800"/>
      <c r="C58" s="1575" t="s">
        <v>673</v>
      </c>
      <c r="D58" s="1575"/>
      <c r="E58" s="1549"/>
      <c r="F58" s="807">
        <v>7.9039999999999999</v>
      </c>
      <c r="G58" s="758">
        <v>10.686999999999999</v>
      </c>
      <c r="H58" s="835">
        <v>4.6449999999999996</v>
      </c>
      <c r="I58" s="830">
        <v>23.236000000000001</v>
      </c>
    </row>
    <row r="59" spans="1:10" ht="24" customHeight="1">
      <c r="B59" s="798"/>
      <c r="C59" s="950"/>
      <c r="D59" s="1551" t="s">
        <v>675</v>
      </c>
      <c r="E59" s="1535"/>
      <c r="F59" s="809">
        <v>7.9039999999999999</v>
      </c>
      <c r="G59" s="766">
        <v>10.686999999999999</v>
      </c>
      <c r="H59" s="837">
        <v>4.6449999999999996</v>
      </c>
      <c r="I59" s="822">
        <v>23.236000000000001</v>
      </c>
    </row>
    <row r="60" spans="1:10" ht="28.5" customHeight="1">
      <c r="B60" s="798"/>
      <c r="C60" s="1551" t="s">
        <v>676</v>
      </c>
      <c r="D60" s="1551"/>
      <c r="E60" s="1535"/>
      <c r="F60" s="809">
        <v>-6.3789999999999996</v>
      </c>
      <c r="G60" s="766">
        <v>0.67200000000000004</v>
      </c>
      <c r="H60" s="842">
        <v>0</v>
      </c>
      <c r="I60" s="822">
        <v>-5.7069999999999999</v>
      </c>
    </row>
    <row r="61" spans="1:10" ht="27.75" customHeight="1">
      <c r="B61" s="792"/>
      <c r="C61" s="950"/>
      <c r="D61" s="1535" t="s">
        <v>677</v>
      </c>
      <c r="E61" s="1536"/>
      <c r="F61" s="809">
        <v>-3.27</v>
      </c>
      <c r="G61" s="766">
        <v>0</v>
      </c>
      <c r="H61" s="837">
        <v>0</v>
      </c>
      <c r="I61" s="822">
        <v>-3.27</v>
      </c>
    </row>
    <row r="62" spans="1:10" ht="27" customHeight="1">
      <c r="B62" s="792"/>
      <c r="C62" s="950"/>
      <c r="D62" s="1535" t="s">
        <v>678</v>
      </c>
      <c r="E62" s="1536"/>
      <c r="F62" s="809">
        <v>-3.109</v>
      </c>
      <c r="G62" s="766">
        <v>0.67200000000000004</v>
      </c>
      <c r="H62" s="837">
        <v>0</v>
      </c>
      <c r="I62" s="822">
        <v>-2.4369999999999998</v>
      </c>
      <c r="J62" s="923"/>
    </row>
    <row r="63" spans="1:10" ht="15" customHeight="1">
      <c r="B63" s="792"/>
      <c r="C63" s="1551" t="s">
        <v>462</v>
      </c>
      <c r="D63" s="1551"/>
      <c r="E63" s="1535"/>
      <c r="F63" s="808">
        <v>1.6279999999999999</v>
      </c>
      <c r="G63" s="762">
        <v>2.9980000000000002</v>
      </c>
      <c r="H63" s="836">
        <v>0.64400000000000002</v>
      </c>
      <c r="I63" s="764">
        <v>5.27</v>
      </c>
      <c r="J63" s="749"/>
    </row>
    <row r="64" spans="1:10" s="922" customFormat="1" ht="15" thickBot="1">
      <c r="A64" s="748"/>
      <c r="B64" s="802"/>
      <c r="C64" s="1562" t="s">
        <v>653</v>
      </c>
      <c r="D64" s="1563"/>
      <c r="E64" s="1563"/>
      <c r="F64" s="810">
        <v>0.1</v>
      </c>
      <c r="G64" s="768">
        <v>0</v>
      </c>
      <c r="H64" s="838">
        <v>0</v>
      </c>
      <c r="I64" s="770">
        <v>0.1</v>
      </c>
    </row>
    <row r="65" spans="1:9" ht="42" customHeight="1" thickBot="1">
      <c r="B65" s="1570" t="s">
        <v>679</v>
      </c>
      <c r="C65" s="1571"/>
      <c r="D65" s="1571"/>
      <c r="E65" s="1571"/>
      <c r="F65" s="806">
        <v>4.1139999999999999</v>
      </c>
      <c r="G65" s="754">
        <v>0</v>
      </c>
      <c r="H65" s="778">
        <v>1.355</v>
      </c>
      <c r="I65" s="756">
        <v>5.4690000000000003</v>
      </c>
    </row>
    <row r="66" spans="1:9" s="922" customFormat="1" ht="42" customHeight="1">
      <c r="A66" s="748"/>
      <c r="B66" s="800"/>
      <c r="C66" s="1575" t="s">
        <v>680</v>
      </c>
      <c r="D66" s="1575"/>
      <c r="E66" s="1549"/>
      <c r="F66" s="807">
        <v>3.988</v>
      </c>
      <c r="G66" s="758">
        <v>0</v>
      </c>
      <c r="H66" s="835">
        <v>1.355</v>
      </c>
      <c r="I66" s="830">
        <v>5.343</v>
      </c>
    </row>
    <row r="67" spans="1:9" s="922" customFormat="1" ht="33" customHeight="1">
      <c r="A67" s="748"/>
      <c r="B67" s="800"/>
      <c r="C67" s="955"/>
      <c r="D67" s="1535" t="s">
        <v>691</v>
      </c>
      <c r="E67" s="1536"/>
      <c r="F67" s="807">
        <v>0</v>
      </c>
      <c r="G67" s="758">
        <v>0</v>
      </c>
      <c r="H67" s="835">
        <v>1.355</v>
      </c>
      <c r="I67" s="830">
        <v>1.355</v>
      </c>
    </row>
    <row r="68" spans="1:9" s="922" customFormat="1" ht="33" customHeight="1">
      <c r="A68" s="748"/>
      <c r="B68" s="800"/>
      <c r="C68" s="955"/>
      <c r="D68" s="1535" t="s">
        <v>681</v>
      </c>
      <c r="E68" s="1536"/>
      <c r="F68" s="807">
        <v>3.988</v>
      </c>
      <c r="G68" s="758">
        <v>0</v>
      </c>
      <c r="H68" s="835">
        <v>0</v>
      </c>
      <c r="I68" s="830">
        <v>3.988</v>
      </c>
    </row>
    <row r="69" spans="1:9" s="922" customFormat="1" ht="27.75" customHeight="1">
      <c r="A69" s="748"/>
      <c r="B69" s="800"/>
      <c r="C69" s="1575" t="s">
        <v>654</v>
      </c>
      <c r="D69" s="1575"/>
      <c r="E69" s="1549"/>
      <c r="F69" s="807">
        <v>0.126</v>
      </c>
      <c r="G69" s="758">
        <v>0</v>
      </c>
      <c r="H69" s="835">
        <v>0</v>
      </c>
      <c r="I69" s="830">
        <v>0.126</v>
      </c>
    </row>
    <row r="70" spans="1:9" s="922" customFormat="1" ht="27.75" customHeight="1" thickBot="1">
      <c r="A70" s="748"/>
      <c r="B70" s="792"/>
      <c r="C70" s="950"/>
      <c r="D70" s="1535" t="s">
        <v>655</v>
      </c>
      <c r="E70" s="1536"/>
      <c r="F70" s="812">
        <v>0.126</v>
      </c>
      <c r="G70" s="781">
        <v>0</v>
      </c>
      <c r="H70" s="833">
        <v>0</v>
      </c>
      <c r="I70" s="831">
        <v>0.126</v>
      </c>
    </row>
    <row r="71" spans="1:9" s="922" customFormat="1" ht="15.75" customHeight="1" thickBot="1">
      <c r="A71" s="748"/>
      <c r="B71" s="1570" t="s">
        <v>644</v>
      </c>
      <c r="C71" s="1571"/>
      <c r="D71" s="1571"/>
      <c r="E71" s="1571"/>
      <c r="F71" s="806">
        <v>301.70400000000001</v>
      </c>
      <c r="G71" s="754">
        <v>115.384</v>
      </c>
      <c r="H71" s="778">
        <v>19.605</v>
      </c>
      <c r="I71" s="756">
        <v>436.69299999999998</v>
      </c>
    </row>
    <row r="72" spans="1:9" s="922" customFormat="1">
      <c r="A72" s="748"/>
      <c r="B72" s="801"/>
      <c r="C72" s="1558" t="s">
        <v>640</v>
      </c>
      <c r="D72" s="1559"/>
      <c r="E72" s="1559"/>
      <c r="F72" s="807">
        <v>300.88299999999998</v>
      </c>
      <c r="G72" s="758">
        <v>109.61799999999999</v>
      </c>
      <c r="H72" s="835">
        <v>18.233000000000001</v>
      </c>
      <c r="I72" s="760">
        <v>428.73399999999998</v>
      </c>
    </row>
    <row r="73" spans="1:9" s="922" customFormat="1">
      <c r="A73" s="748"/>
      <c r="B73" s="792"/>
      <c r="C73" s="1560" t="s">
        <v>641</v>
      </c>
      <c r="D73" s="1561"/>
      <c r="E73" s="1561"/>
      <c r="F73" s="808">
        <v>-29.152999999999999</v>
      </c>
      <c r="G73" s="762">
        <v>2.9009999999999998</v>
      </c>
      <c r="H73" s="836">
        <v>1.3720000000000001</v>
      </c>
      <c r="I73" s="764">
        <v>-24.88</v>
      </c>
    </row>
    <row r="74" spans="1:9" s="922" customFormat="1" ht="15" thickBot="1">
      <c r="A74" s="748"/>
      <c r="B74" s="802"/>
      <c r="C74" s="1562" t="s">
        <v>642</v>
      </c>
      <c r="D74" s="1563"/>
      <c r="E74" s="1563"/>
      <c r="F74" s="810">
        <v>29.974</v>
      </c>
      <c r="G74" s="768">
        <v>2.8650000000000002</v>
      </c>
      <c r="H74" s="838">
        <v>0</v>
      </c>
      <c r="I74" s="770">
        <v>32.838999999999999</v>
      </c>
    </row>
    <row r="75" spans="1:9" s="922" customFormat="1" ht="15" thickBot="1">
      <c r="A75" s="748"/>
      <c r="B75" s="1564" t="s">
        <v>469</v>
      </c>
      <c r="C75" s="1565"/>
      <c r="D75" s="1565"/>
      <c r="E75" s="1565"/>
      <c r="F75" s="806">
        <v>594.63699999999994</v>
      </c>
      <c r="G75" s="754">
        <v>110.852</v>
      </c>
      <c r="H75" s="778">
        <v>64.748000000000005</v>
      </c>
      <c r="I75" s="756">
        <v>770.23699999999997</v>
      </c>
    </row>
    <row r="76" spans="1:9" s="922" customFormat="1" ht="15" customHeight="1">
      <c r="A76" s="748"/>
      <c r="B76" s="795"/>
      <c r="C76" s="1549" t="s">
        <v>470</v>
      </c>
      <c r="D76" s="1550"/>
      <c r="E76" s="1604"/>
      <c r="F76" s="807">
        <v>45.731999999999999</v>
      </c>
      <c r="G76" s="758">
        <v>22.616</v>
      </c>
      <c r="H76" s="835">
        <v>9.8729999999999993</v>
      </c>
      <c r="I76" s="760">
        <v>78.221000000000004</v>
      </c>
    </row>
    <row r="77" spans="1:9" s="922" customFormat="1" ht="28.5" customHeight="1">
      <c r="A77" s="748"/>
      <c r="B77" s="792"/>
      <c r="C77" s="1551" t="s">
        <v>682</v>
      </c>
      <c r="D77" s="1551"/>
      <c r="E77" s="1551"/>
      <c r="F77" s="808">
        <v>0</v>
      </c>
      <c r="G77" s="762">
        <v>2.0230000000000001</v>
      </c>
      <c r="H77" s="836">
        <v>0</v>
      </c>
      <c r="I77" s="764">
        <v>2.0230000000000001</v>
      </c>
    </row>
    <row r="78" spans="1:9" s="922" customFormat="1">
      <c r="A78" s="748"/>
      <c r="B78" s="792"/>
      <c r="C78" s="1576" t="s">
        <v>645</v>
      </c>
      <c r="D78" s="1576"/>
      <c r="E78" s="1576"/>
      <c r="F78" s="808">
        <v>90.260999999999996</v>
      </c>
      <c r="G78" s="762">
        <v>14.59</v>
      </c>
      <c r="H78" s="836">
        <v>37.802999999999997</v>
      </c>
      <c r="I78" s="764">
        <v>142.654</v>
      </c>
    </row>
    <row r="79" spans="1:9" s="922" customFormat="1">
      <c r="A79" s="748"/>
      <c r="B79" s="792"/>
      <c r="C79" s="1576" t="s">
        <v>646</v>
      </c>
      <c r="D79" s="1576"/>
      <c r="E79" s="1576"/>
      <c r="F79" s="808">
        <v>74.664000000000001</v>
      </c>
      <c r="G79" s="762">
        <v>9.6669999999999998</v>
      </c>
      <c r="H79" s="836">
        <v>0.373</v>
      </c>
      <c r="I79" s="764">
        <v>84.703999999999994</v>
      </c>
    </row>
    <row r="80" spans="1:9" s="922" customFormat="1">
      <c r="A80" s="748"/>
      <c r="B80" s="792"/>
      <c r="C80" s="1576" t="s">
        <v>475</v>
      </c>
      <c r="D80" s="1576"/>
      <c r="E80" s="1576"/>
      <c r="F80" s="808">
        <v>130.17099999999999</v>
      </c>
      <c r="G80" s="762">
        <v>41.716000000000001</v>
      </c>
      <c r="H80" s="836">
        <v>7.984</v>
      </c>
      <c r="I80" s="764">
        <v>179.87100000000001</v>
      </c>
    </row>
    <row r="81" spans="1:9" s="922" customFormat="1" ht="15" customHeight="1">
      <c r="A81" s="748"/>
      <c r="B81" s="792"/>
      <c r="C81" s="1535" t="s">
        <v>476</v>
      </c>
      <c r="D81" s="1536"/>
      <c r="E81" s="1605"/>
      <c r="F81" s="808">
        <v>253.75899999999999</v>
      </c>
      <c r="G81" s="762">
        <v>17.826000000000001</v>
      </c>
      <c r="H81" s="836">
        <v>7.4320000000000004</v>
      </c>
      <c r="I81" s="764">
        <v>279.017</v>
      </c>
    </row>
    <row r="82" spans="1:9" s="922" customFormat="1" ht="15" customHeight="1" thickBot="1">
      <c r="A82" s="748"/>
      <c r="B82" s="832"/>
      <c r="C82" s="1535" t="s">
        <v>477</v>
      </c>
      <c r="D82" s="1536"/>
      <c r="E82" s="1605"/>
      <c r="F82" s="812">
        <v>0.05</v>
      </c>
      <c r="G82" s="781">
        <v>2.4140000000000001</v>
      </c>
      <c r="H82" s="833">
        <v>1.2829999999999999</v>
      </c>
      <c r="I82" s="783">
        <v>3.7469999999999999</v>
      </c>
    </row>
    <row r="83" spans="1:9" s="922" customFormat="1" ht="46.5" customHeight="1" thickBot="1">
      <c r="A83" s="748"/>
      <c r="B83" s="1546" t="s">
        <v>684</v>
      </c>
      <c r="C83" s="1547"/>
      <c r="D83" s="1547"/>
      <c r="E83" s="1548"/>
      <c r="F83" s="806">
        <v>-1285.4259999999999</v>
      </c>
      <c r="G83" s="754">
        <v>-536.54</v>
      </c>
      <c r="H83" s="778">
        <v>-71.596999999999994</v>
      </c>
      <c r="I83" s="756">
        <v>-1893.5630000000001</v>
      </c>
    </row>
    <row r="84" spans="1:9" s="922" customFormat="1" ht="24" customHeight="1">
      <c r="A84" s="748"/>
      <c r="B84" s="800"/>
      <c r="C84" s="1549" t="s">
        <v>670</v>
      </c>
      <c r="D84" s="1550"/>
      <c r="E84" s="1550"/>
      <c r="F84" s="807">
        <v>-2851.087</v>
      </c>
      <c r="G84" s="758">
        <v>-1455.1489999999999</v>
      </c>
      <c r="H84" s="844">
        <v>-190.78700000000001</v>
      </c>
      <c r="I84" s="760">
        <v>-4497.0230000000001</v>
      </c>
    </row>
    <row r="85" spans="1:9" s="922" customFormat="1" ht="23.25" customHeight="1">
      <c r="A85" s="748"/>
      <c r="B85" s="798"/>
      <c r="C85" s="950"/>
      <c r="D85" s="1551" t="s">
        <v>480</v>
      </c>
      <c r="E85" s="1535"/>
      <c r="F85" s="808">
        <v>-2656.7750000000001</v>
      </c>
      <c r="G85" s="762">
        <v>-1354.498</v>
      </c>
      <c r="H85" s="845">
        <v>-180.26499999999999</v>
      </c>
      <c r="I85" s="764">
        <v>-4191.5379999999996</v>
      </c>
    </row>
    <row r="86" spans="1:9" s="922" customFormat="1" ht="26.25" customHeight="1">
      <c r="A86" s="748"/>
      <c r="B86" s="798"/>
      <c r="C86" s="950"/>
      <c r="D86" s="1551" t="s">
        <v>481</v>
      </c>
      <c r="E86" s="1535"/>
      <c r="F86" s="808">
        <v>-6.8090000000000002</v>
      </c>
      <c r="G86" s="762">
        <v>-40.177999999999997</v>
      </c>
      <c r="H86" s="845">
        <v>-2.157</v>
      </c>
      <c r="I86" s="764">
        <v>-49.143999999999998</v>
      </c>
    </row>
    <row r="87" spans="1:9" s="922" customFormat="1" ht="26.25" customHeight="1">
      <c r="A87" s="748"/>
      <c r="B87" s="798"/>
      <c r="C87" s="950"/>
      <c r="D87" s="1551" t="s">
        <v>685</v>
      </c>
      <c r="E87" s="1535"/>
      <c r="F87" s="808">
        <v>-187.50299999999999</v>
      </c>
      <c r="G87" s="762">
        <v>-60.472999999999999</v>
      </c>
      <c r="H87" s="845">
        <v>-8.3650000000000002</v>
      </c>
      <c r="I87" s="764">
        <v>-256.34100000000001</v>
      </c>
    </row>
    <row r="88" spans="1:9" s="922" customFormat="1" ht="25.5" customHeight="1">
      <c r="A88" s="748"/>
      <c r="B88" s="798"/>
      <c r="C88" s="1551" t="s">
        <v>671</v>
      </c>
      <c r="D88" s="1551"/>
      <c r="E88" s="1535"/>
      <c r="F88" s="808">
        <v>1565.6610000000001</v>
      </c>
      <c r="G88" s="762">
        <v>918.60900000000004</v>
      </c>
      <c r="H88" s="845">
        <v>119.19</v>
      </c>
      <c r="I88" s="764">
        <v>2603.46</v>
      </c>
    </row>
    <row r="89" spans="1:9" s="922" customFormat="1" ht="28.5" customHeight="1">
      <c r="A89" s="748"/>
      <c r="B89" s="798"/>
      <c r="C89" s="950"/>
      <c r="D89" s="1551" t="s">
        <v>483</v>
      </c>
      <c r="E89" s="1535"/>
      <c r="F89" s="808">
        <v>1181.537</v>
      </c>
      <c r="G89" s="762">
        <v>825.36199999999997</v>
      </c>
      <c r="H89" s="836">
        <v>103.205</v>
      </c>
      <c r="I89" s="764">
        <v>2110.1039999999998</v>
      </c>
    </row>
    <row r="90" spans="1:9" s="922" customFormat="1" ht="25.5" customHeight="1">
      <c r="A90" s="748"/>
      <c r="B90" s="798"/>
      <c r="C90" s="950"/>
      <c r="D90" s="1551" t="s">
        <v>484</v>
      </c>
      <c r="E90" s="1535"/>
      <c r="F90" s="808">
        <v>6.9109999999999996</v>
      </c>
      <c r="G90" s="762">
        <v>39.963999999999999</v>
      </c>
      <c r="H90" s="836">
        <v>1.2070000000000001</v>
      </c>
      <c r="I90" s="764">
        <v>48.082000000000001</v>
      </c>
    </row>
    <row r="91" spans="1:9" s="922" customFormat="1" ht="28.5" customHeight="1" thickBot="1">
      <c r="A91" s="748"/>
      <c r="B91" s="798"/>
      <c r="C91" s="950"/>
      <c r="D91" s="1551" t="s">
        <v>686</v>
      </c>
      <c r="E91" s="1535"/>
      <c r="F91" s="808">
        <v>377.21300000000002</v>
      </c>
      <c r="G91" s="762">
        <v>53.283000000000001</v>
      </c>
      <c r="H91" s="836">
        <v>14.778</v>
      </c>
      <c r="I91" s="764">
        <v>445.274</v>
      </c>
    </row>
    <row r="92" spans="1:9" s="922" customFormat="1" ht="15" customHeight="1" thickBot="1">
      <c r="A92" s="748"/>
      <c r="B92" s="1610" t="s">
        <v>486</v>
      </c>
      <c r="C92" s="1611"/>
      <c r="D92" s="1611"/>
      <c r="E92" s="1612"/>
      <c r="F92" s="806">
        <v>-15.125999999999999</v>
      </c>
      <c r="G92" s="754">
        <v>18.556000000000001</v>
      </c>
      <c r="H92" s="778">
        <v>-0.45400000000000001</v>
      </c>
      <c r="I92" s="756">
        <v>2.976</v>
      </c>
    </row>
    <row r="93" spans="1:9" s="922" customFormat="1" ht="30" customHeight="1">
      <c r="A93" s="748"/>
      <c r="B93" s="803"/>
      <c r="C93" s="1552" t="s">
        <v>487</v>
      </c>
      <c r="D93" s="1552"/>
      <c r="E93" s="1553"/>
      <c r="F93" s="812">
        <v>-15.125999999999999</v>
      </c>
      <c r="G93" s="781">
        <v>-15.526999999999999</v>
      </c>
      <c r="H93" s="833">
        <v>-0.51200000000000001</v>
      </c>
      <c r="I93" s="783">
        <v>-31.164999999999999</v>
      </c>
    </row>
    <row r="94" spans="1:9" s="922" customFormat="1" ht="30" customHeight="1" thickBot="1">
      <c r="A94" s="748"/>
      <c r="B94" s="804"/>
      <c r="C94" s="1554" t="s">
        <v>631</v>
      </c>
      <c r="D94" s="1555"/>
      <c r="E94" s="1555"/>
      <c r="F94" s="813">
        <v>0</v>
      </c>
      <c r="G94" s="784">
        <v>34.082999999999998</v>
      </c>
      <c r="H94" s="846">
        <v>5.8000000000000003E-2</v>
      </c>
      <c r="I94" s="786">
        <v>34.140999999999998</v>
      </c>
    </row>
    <row r="95" spans="1:9" s="922" customFormat="1" ht="15" thickBot="1">
      <c r="A95" s="748"/>
      <c r="B95" s="1544" t="s">
        <v>489</v>
      </c>
      <c r="C95" s="1545"/>
      <c r="D95" s="1545"/>
      <c r="E95" s="1545"/>
      <c r="F95" s="806">
        <v>-1744.395</v>
      </c>
      <c r="G95" s="754">
        <v>-658.29899999999998</v>
      </c>
      <c r="H95" s="778">
        <v>-160.14699999999999</v>
      </c>
      <c r="I95" s="756">
        <v>-2562.8409999999999</v>
      </c>
    </row>
    <row r="96" spans="1:9" s="922" customFormat="1" ht="15" thickBot="1">
      <c r="A96" s="748"/>
      <c r="B96" s="952" t="s">
        <v>490</v>
      </c>
      <c r="C96" s="953"/>
      <c r="D96" s="953"/>
      <c r="E96" s="954"/>
      <c r="F96" s="806">
        <v>-361.49299999999999</v>
      </c>
      <c r="G96" s="754">
        <v>-144.81</v>
      </c>
      <c r="H96" s="778">
        <v>-26.132999999999999</v>
      </c>
      <c r="I96" s="756">
        <v>-532.43600000000004</v>
      </c>
    </row>
    <row r="97" spans="1:10" s="922" customFormat="1" ht="15" thickBot="1">
      <c r="A97" s="748"/>
      <c r="B97" s="1544" t="s">
        <v>491</v>
      </c>
      <c r="C97" s="1545"/>
      <c r="D97" s="1545"/>
      <c r="E97" s="1545"/>
      <c r="F97" s="806">
        <v>-1738.9159999999999</v>
      </c>
      <c r="G97" s="754">
        <v>-708.05200000000002</v>
      </c>
      <c r="H97" s="847">
        <v>-133.381</v>
      </c>
      <c r="I97" s="756">
        <v>-2580.3490000000002</v>
      </c>
    </row>
    <row r="98" spans="1:10">
      <c r="B98" s="803"/>
      <c r="C98" s="1531" t="s">
        <v>516</v>
      </c>
      <c r="D98" s="1532"/>
      <c r="E98" s="1532"/>
      <c r="F98" s="807">
        <v>-1229.165</v>
      </c>
      <c r="G98" s="758">
        <v>-608.09799999999996</v>
      </c>
      <c r="H98" s="835">
        <v>-116.855</v>
      </c>
      <c r="I98" s="760">
        <v>-1954.1179999999999</v>
      </c>
    </row>
    <row r="99" spans="1:10">
      <c r="B99" s="803"/>
      <c r="C99" s="1533" t="s">
        <v>632</v>
      </c>
      <c r="D99" s="1534"/>
      <c r="E99" s="1534"/>
      <c r="F99" s="808">
        <v>-263.29399999999998</v>
      </c>
      <c r="G99" s="762">
        <v>-56.646000000000001</v>
      </c>
      <c r="H99" s="836">
        <v>-10.66</v>
      </c>
      <c r="I99" s="764">
        <v>-330.6</v>
      </c>
    </row>
    <row r="100" spans="1:10" ht="30.75" customHeight="1">
      <c r="B100" s="803"/>
      <c r="C100" s="1535" t="s">
        <v>683</v>
      </c>
      <c r="D100" s="1536"/>
      <c r="E100" s="1609"/>
      <c r="F100" s="808">
        <v>0</v>
      </c>
      <c r="G100" s="762">
        <v>-5.0000000000000001E-3</v>
      </c>
      <c r="H100" s="836">
        <v>0</v>
      </c>
      <c r="I100" s="764">
        <v>-5.0000000000000001E-3</v>
      </c>
    </row>
    <row r="101" spans="1:10">
      <c r="B101" s="803"/>
      <c r="C101" s="1533" t="s">
        <v>576</v>
      </c>
      <c r="D101" s="1534"/>
      <c r="E101" s="1534"/>
      <c r="F101" s="808">
        <v>-53.875</v>
      </c>
      <c r="G101" s="762">
        <v>-2.573</v>
      </c>
      <c r="H101" s="836">
        <v>0</v>
      </c>
      <c r="I101" s="764">
        <v>-56.448</v>
      </c>
    </row>
    <row r="102" spans="1:10">
      <c r="B102" s="803"/>
      <c r="C102" s="1533" t="s">
        <v>497</v>
      </c>
      <c r="D102" s="1534"/>
      <c r="E102" s="1534"/>
      <c r="F102" s="808">
        <v>-192.58199999999999</v>
      </c>
      <c r="G102" s="762">
        <v>-39.466000000000001</v>
      </c>
      <c r="H102" s="836">
        <v>-5.8659999999999997</v>
      </c>
      <c r="I102" s="764">
        <v>-237.91399999999999</v>
      </c>
    </row>
    <row r="103" spans="1:10" ht="15" thickBot="1">
      <c r="B103" s="805"/>
      <c r="C103" s="1538" t="s">
        <v>498</v>
      </c>
      <c r="D103" s="1539"/>
      <c r="E103" s="1539"/>
      <c r="F103" s="813">
        <v>0</v>
      </c>
      <c r="G103" s="784">
        <v>-1.264</v>
      </c>
      <c r="H103" s="846">
        <v>0</v>
      </c>
      <c r="I103" s="786">
        <v>-1.264</v>
      </c>
    </row>
    <row r="104" spans="1:10" s="400" customFormat="1" ht="13.5" thickBot="1">
      <c r="B104" s="1529" t="s">
        <v>577</v>
      </c>
      <c r="C104" s="1327"/>
      <c r="D104" s="1327"/>
      <c r="E104" s="1530"/>
      <c r="F104" s="438">
        <v>3444.1210000000001</v>
      </c>
      <c r="G104" s="438">
        <v>39.32</v>
      </c>
      <c r="H104" s="451">
        <v>91.808000000000007</v>
      </c>
      <c r="I104" s="440">
        <v>3575.2489999999998</v>
      </c>
      <c r="J104" s="924"/>
    </row>
    <row r="105" spans="1:10" s="371" customFormat="1" ht="13.5" thickBot="1">
      <c r="B105" s="1520" t="s">
        <v>518</v>
      </c>
      <c r="C105" s="1521"/>
      <c r="D105" s="1521"/>
      <c r="E105" s="1522"/>
      <c r="F105" s="445">
        <v>0</v>
      </c>
      <c r="G105" s="445">
        <v>-7.4550000000000001</v>
      </c>
      <c r="H105" s="848">
        <v>0</v>
      </c>
      <c r="I105" s="440">
        <v>-7.4550000000000001</v>
      </c>
      <c r="J105" s="925"/>
    </row>
    <row r="106" spans="1:10" s="371" customFormat="1" ht="13.5" thickBot="1">
      <c r="B106" s="1523" t="s">
        <v>578</v>
      </c>
      <c r="C106" s="1524"/>
      <c r="D106" s="1524"/>
      <c r="E106" s="1525"/>
      <c r="F106" s="424">
        <v>3444.1210000000001</v>
      </c>
      <c r="G106" s="424">
        <v>31.864999999999998</v>
      </c>
      <c r="H106" s="849">
        <v>91.808000000000007</v>
      </c>
      <c r="I106" s="426">
        <v>3567.7939999999999</v>
      </c>
      <c r="J106" s="925"/>
    </row>
    <row r="107" spans="1:10">
      <c r="B107" s="749"/>
      <c r="C107" s="749"/>
      <c r="D107" s="749"/>
      <c r="E107" s="749"/>
      <c r="F107" s="749"/>
      <c r="G107" s="749"/>
      <c r="H107" s="749"/>
      <c r="I107" s="749"/>
    </row>
    <row r="108" spans="1:10">
      <c r="B108" s="749"/>
      <c r="C108" s="749"/>
      <c r="D108" s="749"/>
      <c r="E108" s="749"/>
      <c r="F108" s="874"/>
      <c r="G108" s="874"/>
      <c r="H108" s="874"/>
      <c r="I108" s="874"/>
    </row>
    <row r="109" spans="1:10">
      <c r="F109" s="757"/>
      <c r="G109" s="757"/>
      <c r="H109" s="757"/>
      <c r="I109" s="757"/>
    </row>
    <row r="110" spans="1:10">
      <c r="F110" s="757"/>
      <c r="G110" s="757"/>
      <c r="H110" s="757"/>
      <c r="I110" s="757"/>
    </row>
  </sheetData>
  <mergeCells count="102">
    <mergeCell ref="C103:E103"/>
    <mergeCell ref="B104:E104"/>
    <mergeCell ref="B105:E105"/>
    <mergeCell ref="B106:E106"/>
    <mergeCell ref="C100:E100"/>
    <mergeCell ref="C64:E64"/>
    <mergeCell ref="B95:E95"/>
    <mergeCell ref="B97:E97"/>
    <mergeCell ref="C98:E98"/>
    <mergeCell ref="C99:E99"/>
    <mergeCell ref="C101:E101"/>
    <mergeCell ref="C102:E102"/>
    <mergeCell ref="D89:E89"/>
    <mergeCell ref="D90:E90"/>
    <mergeCell ref="D91:E91"/>
    <mergeCell ref="B92:E92"/>
    <mergeCell ref="C93:E93"/>
    <mergeCell ref="C94:E94"/>
    <mergeCell ref="B83:E83"/>
    <mergeCell ref="C84:E84"/>
    <mergeCell ref="D85:E85"/>
    <mergeCell ref="D86:E86"/>
    <mergeCell ref="D87:E87"/>
    <mergeCell ref="C88:E88"/>
    <mergeCell ref="C77:E77"/>
    <mergeCell ref="C78:E78"/>
    <mergeCell ref="C79:E79"/>
    <mergeCell ref="C80:E80"/>
    <mergeCell ref="C81:E81"/>
    <mergeCell ref="C82:E82"/>
    <mergeCell ref="B71:E71"/>
    <mergeCell ref="C72:E72"/>
    <mergeCell ref="C73:E73"/>
    <mergeCell ref="C74:E74"/>
    <mergeCell ref="B75:E75"/>
    <mergeCell ref="C76:E76"/>
    <mergeCell ref="B65:E65"/>
    <mergeCell ref="C66:E66"/>
    <mergeCell ref="D67:E67"/>
    <mergeCell ref="D68:E68"/>
    <mergeCell ref="C69:E69"/>
    <mergeCell ref="D70:E70"/>
    <mergeCell ref="C58:E58"/>
    <mergeCell ref="D59:E59"/>
    <mergeCell ref="C60:E60"/>
    <mergeCell ref="D61:E61"/>
    <mergeCell ref="D62:E62"/>
    <mergeCell ref="C63:E63"/>
    <mergeCell ref="D51:E51"/>
    <mergeCell ref="D52:E52"/>
    <mergeCell ref="B53:E53"/>
    <mergeCell ref="C55:E55"/>
    <mergeCell ref="C56:E56"/>
    <mergeCell ref="B57:E57"/>
    <mergeCell ref="D45:E45"/>
    <mergeCell ref="D46:E46"/>
    <mergeCell ref="C47:E47"/>
    <mergeCell ref="D48:E48"/>
    <mergeCell ref="D49:E49"/>
    <mergeCell ref="D50:E50"/>
    <mergeCell ref="D39:E39"/>
    <mergeCell ref="D40:E40"/>
    <mergeCell ref="D41:E41"/>
    <mergeCell ref="D42:E42"/>
    <mergeCell ref="D43:E43"/>
    <mergeCell ref="C44:E44"/>
    <mergeCell ref="C33:E33"/>
    <mergeCell ref="D34:E34"/>
    <mergeCell ref="D35:E35"/>
    <mergeCell ref="C36:E36"/>
    <mergeCell ref="C37:E37"/>
    <mergeCell ref="D38:E38"/>
    <mergeCell ref="D27:E27"/>
    <mergeCell ref="C28:E28"/>
    <mergeCell ref="B29:E29"/>
    <mergeCell ref="C30:E30"/>
    <mergeCell ref="D31:E31"/>
    <mergeCell ref="D32:E32"/>
    <mergeCell ref="D21:E21"/>
    <mergeCell ref="D22:E22"/>
    <mergeCell ref="C23:E23"/>
    <mergeCell ref="D24:E24"/>
    <mergeCell ref="D25:E25"/>
    <mergeCell ref="D26:E26"/>
    <mergeCell ref="D18:E18"/>
    <mergeCell ref="D19:E19"/>
    <mergeCell ref="C20:E20"/>
    <mergeCell ref="D9:E9"/>
    <mergeCell ref="C10:E10"/>
    <mergeCell ref="D11:E11"/>
    <mergeCell ref="D12:E12"/>
    <mergeCell ref="C13:E13"/>
    <mergeCell ref="C14:E14"/>
    <mergeCell ref="H3:I3"/>
    <mergeCell ref="B4:E5"/>
    <mergeCell ref="F4:I4"/>
    <mergeCell ref="B6:E6"/>
    <mergeCell ref="C7:E7"/>
    <mergeCell ref="D8:E8"/>
    <mergeCell ref="D15:E15"/>
    <mergeCell ref="D16:E16"/>
    <mergeCell ref="D17:E17"/>
  </mergeCells>
  <pageMargins left="0.25" right="0.25" top="0.75" bottom="0.75" header="0.3" footer="0.3"/>
  <pageSetup paperSize="9" scale="7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4"/>
  <sheetViews>
    <sheetView workbookViewId="0">
      <selection activeCell="G19" sqref="G19"/>
    </sheetView>
  </sheetViews>
  <sheetFormatPr defaultRowHeight="15"/>
  <cols>
    <col min="1" max="1" width="31.85546875" style="70" bestFit="1" customWidth="1"/>
    <col min="2" max="2" width="12.5703125" style="70" bestFit="1" customWidth="1"/>
    <col min="3" max="3" width="12.28515625" style="70" bestFit="1" customWidth="1"/>
    <col min="4" max="4" width="13.42578125" style="70" customWidth="1"/>
    <col min="5" max="5" width="13.28515625" style="70" customWidth="1"/>
  </cols>
  <sheetData>
    <row r="2" spans="1:5">
      <c r="A2" s="969" t="s">
        <v>0</v>
      </c>
      <c r="B2" s="969"/>
      <c r="C2" s="969"/>
      <c r="D2" s="969"/>
      <c r="E2" s="969"/>
    </row>
    <row r="3" spans="1:5" ht="15.75" thickBot="1">
      <c r="A3" s="2"/>
      <c r="B3" s="3"/>
      <c r="C3" s="970" t="s">
        <v>1</v>
      </c>
      <c r="D3" s="970"/>
      <c r="E3" s="970"/>
    </row>
    <row r="4" spans="1:5" ht="15.75" thickBot="1">
      <c r="A4" s="971" t="s">
        <v>36</v>
      </c>
      <c r="B4" s="976" t="s">
        <v>560</v>
      </c>
      <c r="C4" s="977"/>
      <c r="D4" s="977"/>
      <c r="E4" s="978"/>
    </row>
    <row r="5" spans="1:5" ht="24.75" thickBot="1">
      <c r="A5" s="972"/>
      <c r="B5" s="556" t="s">
        <v>37</v>
      </c>
      <c r="C5" s="557" t="s">
        <v>38</v>
      </c>
      <c r="D5" s="557" t="s">
        <v>39</v>
      </c>
      <c r="E5" s="558" t="s">
        <v>40</v>
      </c>
    </row>
    <row r="6" spans="1:5" ht="15.75" thickBot="1">
      <c r="A6" s="71" t="s">
        <v>2</v>
      </c>
      <c r="B6" s="72">
        <v>1376.1769999999999</v>
      </c>
      <c r="C6" s="72">
        <v>337.09800000000001</v>
      </c>
      <c r="D6" s="72">
        <v>440.113</v>
      </c>
      <c r="E6" s="553">
        <v>2153.3879999999999</v>
      </c>
    </row>
    <row r="7" spans="1:5">
      <c r="A7" s="73" t="s">
        <v>3</v>
      </c>
      <c r="B7" s="74">
        <v>131.17699999999999</v>
      </c>
      <c r="C7" s="74">
        <v>65.777000000000001</v>
      </c>
      <c r="D7" s="74">
        <v>79.340999999999994</v>
      </c>
      <c r="E7" s="554">
        <v>276.29500000000002</v>
      </c>
    </row>
    <row r="8" spans="1:5">
      <c r="A8" s="75" t="s">
        <v>4</v>
      </c>
      <c r="B8" s="76">
        <v>558.27599999999995</v>
      </c>
      <c r="C8" s="76">
        <v>162.733</v>
      </c>
      <c r="D8" s="76">
        <v>167.54300000000001</v>
      </c>
      <c r="E8" s="554">
        <v>888.55200000000002</v>
      </c>
    </row>
    <row r="9" spans="1:5">
      <c r="A9" s="75" t="s">
        <v>5</v>
      </c>
      <c r="B9" s="76">
        <v>462.04700000000003</v>
      </c>
      <c r="C9" s="76">
        <v>89.100999999999999</v>
      </c>
      <c r="D9" s="76">
        <v>172.155</v>
      </c>
      <c r="E9" s="554">
        <v>723.303</v>
      </c>
    </row>
    <row r="10" spans="1:5">
      <c r="A10" s="75" t="s">
        <v>6</v>
      </c>
      <c r="B10" s="76">
        <v>242.61799999999999</v>
      </c>
      <c r="C10" s="76">
        <v>21.696000000000002</v>
      </c>
      <c r="D10" s="76">
        <v>43.404000000000003</v>
      </c>
      <c r="E10" s="554">
        <v>307.71800000000002</v>
      </c>
    </row>
    <row r="11" spans="1:5" ht="15.75" thickBot="1">
      <c r="A11" s="77" t="s">
        <v>7</v>
      </c>
      <c r="B11" s="78">
        <v>-17.940999999999999</v>
      </c>
      <c r="C11" s="78">
        <v>-2.2090000000000001</v>
      </c>
      <c r="D11" s="78">
        <v>-22.33</v>
      </c>
      <c r="E11" s="554">
        <v>-42.48</v>
      </c>
    </row>
    <row r="12" spans="1:5" ht="15.75" thickBot="1">
      <c r="A12" s="71" t="s">
        <v>8</v>
      </c>
      <c r="B12" s="72">
        <v>-583.01099999999997</v>
      </c>
      <c r="C12" s="72">
        <v>-119.489</v>
      </c>
      <c r="D12" s="72">
        <v>-150.81800000000001</v>
      </c>
      <c r="E12" s="553">
        <v>-853.31799999999998</v>
      </c>
    </row>
    <row r="13" spans="1:5">
      <c r="A13" s="79" t="s">
        <v>3</v>
      </c>
      <c r="B13" s="74">
        <v>-104.29600000000001</v>
      </c>
      <c r="C13" s="74">
        <v>-15.193</v>
      </c>
      <c r="D13" s="74">
        <v>-21.812000000000001</v>
      </c>
      <c r="E13" s="554">
        <v>-141.30099999999999</v>
      </c>
    </row>
    <row r="14" spans="1:5">
      <c r="A14" s="75" t="s">
        <v>4</v>
      </c>
      <c r="B14" s="76">
        <v>-165.25200000000001</v>
      </c>
      <c r="C14" s="76">
        <v>-40.33</v>
      </c>
      <c r="D14" s="76">
        <v>-32.609000000000002</v>
      </c>
      <c r="E14" s="554">
        <v>-238.191</v>
      </c>
    </row>
    <row r="15" spans="1:5">
      <c r="A15" s="75" t="s">
        <v>5</v>
      </c>
      <c r="B15" s="76">
        <v>-219.709</v>
      </c>
      <c r="C15" s="76">
        <v>-37.515999999999998</v>
      </c>
      <c r="D15" s="76">
        <v>-61.274999999999999</v>
      </c>
      <c r="E15" s="554">
        <v>-318.5</v>
      </c>
    </row>
    <row r="16" spans="1:5">
      <c r="A16" s="75" t="s">
        <v>6</v>
      </c>
      <c r="B16" s="76">
        <v>-19.931000000000001</v>
      </c>
      <c r="C16" s="76">
        <v>-15.715999999999999</v>
      </c>
      <c r="D16" s="76">
        <v>-21.449000000000002</v>
      </c>
      <c r="E16" s="554">
        <v>-57.095999999999997</v>
      </c>
    </row>
    <row r="17" spans="1:5" ht="15.75" thickBot="1">
      <c r="A17" s="77" t="s">
        <v>9</v>
      </c>
      <c r="B17" s="78">
        <v>-73.822999999999993</v>
      </c>
      <c r="C17" s="78">
        <v>-10.734</v>
      </c>
      <c r="D17" s="78">
        <v>-13.673</v>
      </c>
      <c r="E17" s="554">
        <v>-98.23</v>
      </c>
    </row>
    <row r="18" spans="1:5" ht="15.75" thickBot="1">
      <c r="A18" s="71" t="s">
        <v>10</v>
      </c>
      <c r="B18" s="72">
        <v>793.16600000000005</v>
      </c>
      <c r="C18" s="72">
        <v>217.60900000000001</v>
      </c>
      <c r="D18" s="72">
        <v>289.29500000000002</v>
      </c>
      <c r="E18" s="553">
        <v>1300.07</v>
      </c>
    </row>
    <row r="19" spans="1:5" ht="15.75" thickBot="1">
      <c r="A19" s="71" t="s">
        <v>11</v>
      </c>
      <c r="B19" s="72">
        <v>-207.48500000000001</v>
      </c>
      <c r="C19" s="72">
        <v>-12.944000000000001</v>
      </c>
      <c r="D19" s="72">
        <v>21.431999999999999</v>
      </c>
      <c r="E19" s="553">
        <v>-198.99700000000001</v>
      </c>
    </row>
    <row r="20" spans="1:5">
      <c r="A20" s="79" t="s">
        <v>12</v>
      </c>
      <c r="B20" s="74">
        <v>-326.29199999999997</v>
      </c>
      <c r="C20" s="74">
        <v>-18.454000000000001</v>
      </c>
      <c r="D20" s="74">
        <v>-8.8759999999999994</v>
      </c>
      <c r="E20" s="554">
        <v>-353.62200000000001</v>
      </c>
    </row>
    <row r="21" spans="1:5" ht="15.75" thickBot="1">
      <c r="A21" s="77" t="s">
        <v>13</v>
      </c>
      <c r="B21" s="78">
        <v>118.807</v>
      </c>
      <c r="C21" s="78">
        <v>5.51</v>
      </c>
      <c r="D21" s="78">
        <v>30.308</v>
      </c>
      <c r="E21" s="554">
        <v>154.625</v>
      </c>
    </row>
    <row r="22" spans="1:5" ht="25.5" thickBot="1">
      <c r="A22" s="71" t="s">
        <v>14</v>
      </c>
      <c r="B22" s="72">
        <v>585.68100000000004</v>
      </c>
      <c r="C22" s="72">
        <v>204.66499999999999</v>
      </c>
      <c r="D22" s="72">
        <v>310.72699999999998</v>
      </c>
      <c r="E22" s="553">
        <v>1101.0730000000001</v>
      </c>
    </row>
    <row r="23" spans="1:5" ht="15.75" thickBot="1">
      <c r="A23" s="71" t="s">
        <v>15</v>
      </c>
      <c r="B23" s="72">
        <v>454.40100000000001</v>
      </c>
      <c r="C23" s="72">
        <v>64.091999999999999</v>
      </c>
      <c r="D23" s="72">
        <v>147.81100000000001</v>
      </c>
      <c r="E23" s="553">
        <v>666.30399999999997</v>
      </c>
    </row>
    <row r="24" spans="1:5">
      <c r="A24" s="79" t="s">
        <v>16</v>
      </c>
      <c r="B24" s="74">
        <v>496.98899999999998</v>
      </c>
      <c r="C24" s="74">
        <v>75.813000000000002</v>
      </c>
      <c r="D24" s="74">
        <v>188.83699999999999</v>
      </c>
      <c r="E24" s="554">
        <v>761.63900000000001</v>
      </c>
    </row>
    <row r="25" spans="1:5" ht="15.75" thickBot="1">
      <c r="A25" s="77" t="s">
        <v>17</v>
      </c>
      <c r="B25" s="78">
        <v>-42.588000000000001</v>
      </c>
      <c r="C25" s="78">
        <v>-11.721</v>
      </c>
      <c r="D25" s="78">
        <v>-41.026000000000003</v>
      </c>
      <c r="E25" s="554">
        <v>-95.334999999999994</v>
      </c>
    </row>
    <row r="26" spans="1:5" ht="15.75" thickBot="1">
      <c r="A26" s="71" t="s">
        <v>18</v>
      </c>
      <c r="B26" s="72">
        <v>3.5000000000000003E-2</v>
      </c>
      <c r="C26" s="72">
        <v>0</v>
      </c>
      <c r="D26" s="72">
        <v>6.0010000000000003</v>
      </c>
      <c r="E26" s="553">
        <v>6.0359999999999996</v>
      </c>
    </row>
    <row r="27" spans="1:5" ht="25.5" thickBot="1">
      <c r="A27" s="71" t="s">
        <v>19</v>
      </c>
      <c r="B27" s="80">
        <v>3.3769999999999998</v>
      </c>
      <c r="C27" s="80">
        <v>0</v>
      </c>
      <c r="D27" s="80">
        <v>-1.9E-2</v>
      </c>
      <c r="E27" s="553">
        <v>3.3580000000000001</v>
      </c>
    </row>
    <row r="28" spans="1:5" ht="15.75" thickBot="1">
      <c r="A28" s="71" t="s">
        <v>20</v>
      </c>
      <c r="B28" s="72">
        <v>25.9</v>
      </c>
      <c r="C28" s="72">
        <v>0</v>
      </c>
      <c r="D28" s="72">
        <v>-15.634</v>
      </c>
      <c r="E28" s="553">
        <v>10.266</v>
      </c>
    </row>
    <row r="29" spans="1:5" ht="15.75" thickBot="1">
      <c r="A29" s="71" t="s">
        <v>21</v>
      </c>
      <c r="B29" s="80">
        <v>60.180999999999997</v>
      </c>
      <c r="C29" s="80">
        <v>22.026</v>
      </c>
      <c r="D29" s="80">
        <v>13.582000000000001</v>
      </c>
      <c r="E29" s="553">
        <v>95.789000000000001</v>
      </c>
    </row>
    <row r="30" spans="1:5" ht="15.75" thickBot="1">
      <c r="A30" s="71" t="s">
        <v>22</v>
      </c>
      <c r="B30" s="72">
        <v>190.36600000000001</v>
      </c>
      <c r="C30" s="72">
        <v>2.5339999999999998</v>
      </c>
      <c r="D30" s="72">
        <v>84.061000000000007</v>
      </c>
      <c r="E30" s="553">
        <v>276.96100000000001</v>
      </c>
    </row>
    <row r="31" spans="1:5">
      <c r="A31" s="79" t="s">
        <v>23</v>
      </c>
      <c r="B31" s="74">
        <v>43.154000000000003</v>
      </c>
      <c r="C31" s="74">
        <v>1.9670000000000001</v>
      </c>
      <c r="D31" s="74">
        <v>56.898000000000003</v>
      </c>
      <c r="E31" s="554">
        <v>102.01900000000001</v>
      </c>
    </row>
    <row r="32" spans="1:5" ht="15.75" thickBot="1">
      <c r="A32" s="77" t="s">
        <v>24</v>
      </c>
      <c r="B32" s="78">
        <v>147.21199999999999</v>
      </c>
      <c r="C32" s="78">
        <v>0.56699999999999995</v>
      </c>
      <c r="D32" s="78">
        <v>27.163</v>
      </c>
      <c r="E32" s="554">
        <v>174.94200000000001</v>
      </c>
    </row>
    <row r="33" spans="1:5" ht="15.75" thickBot="1">
      <c r="A33" s="71" t="s">
        <v>25</v>
      </c>
      <c r="B33" s="72">
        <v>-733.8</v>
      </c>
      <c r="C33" s="72">
        <v>-184.58600000000001</v>
      </c>
      <c r="D33" s="72">
        <v>-346.70100000000002</v>
      </c>
      <c r="E33" s="553">
        <v>-1265.087</v>
      </c>
    </row>
    <row r="34" spans="1:5">
      <c r="A34" s="79" t="s">
        <v>26</v>
      </c>
      <c r="B34" s="74">
        <v>-376.09500000000003</v>
      </c>
      <c r="C34" s="74">
        <v>-92.808000000000007</v>
      </c>
      <c r="D34" s="74">
        <v>-178.988</v>
      </c>
      <c r="E34" s="554">
        <v>-647.89099999999996</v>
      </c>
    </row>
    <row r="35" spans="1:5">
      <c r="A35" s="75" t="s">
        <v>27</v>
      </c>
      <c r="B35" s="76">
        <v>-127.39700000000001</v>
      </c>
      <c r="C35" s="76">
        <v>-19.016999999999999</v>
      </c>
      <c r="D35" s="76">
        <v>-42.594000000000001</v>
      </c>
      <c r="E35" s="554">
        <v>-189.00800000000001</v>
      </c>
    </row>
    <row r="36" spans="1:5">
      <c r="A36" s="75" t="s">
        <v>28</v>
      </c>
      <c r="B36" s="76">
        <v>-48.692999999999998</v>
      </c>
      <c r="C36" s="76">
        <v>-16.047000000000001</v>
      </c>
      <c r="D36" s="76">
        <v>-25.58</v>
      </c>
      <c r="E36" s="554">
        <v>-90.32</v>
      </c>
    </row>
    <row r="37" spans="1:5">
      <c r="A37" s="75" t="s">
        <v>29</v>
      </c>
      <c r="B37" s="76">
        <v>-142.24700000000001</v>
      </c>
      <c r="C37" s="76">
        <v>-42.337000000000003</v>
      </c>
      <c r="D37" s="76">
        <v>-85.188999999999993</v>
      </c>
      <c r="E37" s="554">
        <v>-269.77300000000002</v>
      </c>
    </row>
    <row r="38" spans="1:5">
      <c r="A38" s="81" t="s">
        <v>30</v>
      </c>
      <c r="B38" s="76">
        <v>-6.5149999999999997</v>
      </c>
      <c r="C38" s="76">
        <v>-2.8460000000000001</v>
      </c>
      <c r="D38" s="76">
        <v>-4.9770000000000003</v>
      </c>
      <c r="E38" s="554">
        <v>-14.337999999999999</v>
      </c>
    </row>
    <row r="39" spans="1:5" ht="15.75" thickBot="1">
      <c r="A39" s="81" t="s">
        <v>31</v>
      </c>
      <c r="B39" s="78">
        <v>-32.853000000000002</v>
      </c>
      <c r="C39" s="78">
        <v>-11.531000000000001</v>
      </c>
      <c r="D39" s="78">
        <v>-9.3729999999999993</v>
      </c>
      <c r="E39" s="554">
        <v>-53.756999999999998</v>
      </c>
    </row>
    <row r="40" spans="1:5" ht="15.75" thickBot="1">
      <c r="A40" s="71" t="s">
        <v>32</v>
      </c>
      <c r="B40" s="72">
        <v>-34.722999999999999</v>
      </c>
      <c r="C40" s="72">
        <v>-9.3670000000000009</v>
      </c>
      <c r="D40" s="72">
        <v>-32.267000000000003</v>
      </c>
      <c r="E40" s="553">
        <v>-76.356999999999999</v>
      </c>
    </row>
    <row r="41" spans="1:5">
      <c r="A41" s="79" t="s">
        <v>33</v>
      </c>
      <c r="B41" s="74">
        <v>-33.478000000000002</v>
      </c>
      <c r="C41" s="74">
        <v>-9.0229999999999997</v>
      </c>
      <c r="D41" s="74">
        <v>-31.574999999999999</v>
      </c>
      <c r="E41" s="554">
        <v>-74.075999999999993</v>
      </c>
    </row>
    <row r="42" spans="1:5" ht="15.75" thickBot="1">
      <c r="A42" s="77" t="s">
        <v>34</v>
      </c>
      <c r="B42" s="78">
        <v>-1.2450000000000001</v>
      </c>
      <c r="C42" s="78">
        <v>-0.34399999999999997</v>
      </c>
      <c r="D42" s="78">
        <v>-0.69199999999999995</v>
      </c>
      <c r="E42" s="554">
        <v>-2.2810000000000001</v>
      </c>
    </row>
    <row r="43" spans="1:5" ht="15.75" thickBot="1">
      <c r="A43" s="71" t="s">
        <v>41</v>
      </c>
      <c r="B43" s="72">
        <v>551.41800000000001</v>
      </c>
      <c r="C43" s="72">
        <v>99.364000000000004</v>
      </c>
      <c r="D43" s="72">
        <v>167.56100000000001</v>
      </c>
      <c r="E43" s="553">
        <v>818.34299999999996</v>
      </c>
    </row>
    <row r="44" spans="1:5">
      <c r="B44" s="84"/>
      <c r="C44" s="84"/>
      <c r="D44" s="84"/>
    </row>
  </sheetData>
  <mergeCells count="4">
    <mergeCell ref="A2:E2"/>
    <mergeCell ref="C3:E3"/>
    <mergeCell ref="A4:A5"/>
    <mergeCell ref="B4:E4"/>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1"/>
  <sheetViews>
    <sheetView zoomScaleNormal="100" workbookViewId="0">
      <selection activeCell="K79" sqref="K79"/>
    </sheetView>
  </sheetViews>
  <sheetFormatPr defaultRowHeight="14.25"/>
  <cols>
    <col min="1" max="1" width="5" style="748" customWidth="1"/>
    <col min="2" max="2" width="2.140625" style="748" customWidth="1"/>
    <col min="3" max="3" width="3" style="748" customWidth="1"/>
    <col min="4" max="4" width="9.140625" style="748"/>
    <col min="5" max="5" width="65.42578125" style="748" customWidth="1"/>
    <col min="6" max="9" width="11.7109375" style="748" customWidth="1"/>
    <col min="10" max="10" width="9.140625" style="922"/>
    <col min="11" max="16384" width="9.140625" style="748"/>
  </cols>
  <sheetData>
    <row r="2" spans="1:9">
      <c r="B2" s="749"/>
      <c r="C2" s="749"/>
      <c r="D2" s="749"/>
      <c r="E2" s="789" t="s">
        <v>394</v>
      </c>
      <c r="F2" s="749"/>
    </row>
    <row r="3" spans="1:9" ht="15" thickBot="1">
      <c r="B3" s="316"/>
      <c r="C3" s="316"/>
      <c r="D3" s="316"/>
      <c r="E3" s="316"/>
      <c r="F3" s="315"/>
      <c r="H3" s="1336" t="s">
        <v>395</v>
      </c>
      <c r="I3" s="1336"/>
    </row>
    <row r="4" spans="1:9" ht="15" customHeight="1" thickBot="1">
      <c r="B4" s="1593" t="s">
        <v>394</v>
      </c>
      <c r="C4" s="1594"/>
      <c r="D4" s="1594"/>
      <c r="E4" s="1594"/>
      <c r="F4" s="1597" t="s">
        <v>694</v>
      </c>
      <c r="G4" s="1490"/>
      <c r="H4" s="1490"/>
      <c r="I4" s="1491"/>
    </row>
    <row r="5" spans="1:9" ht="33.75" customHeight="1" thickBot="1">
      <c r="B5" s="1595"/>
      <c r="C5" s="1596"/>
      <c r="D5" s="1596"/>
      <c r="E5" s="1596"/>
      <c r="F5" s="676" t="s">
        <v>579</v>
      </c>
      <c r="G5" s="676" t="s">
        <v>580</v>
      </c>
      <c r="H5" s="675" t="s">
        <v>581</v>
      </c>
      <c r="I5" s="676" t="s">
        <v>399</v>
      </c>
    </row>
    <row r="6" spans="1:9" ht="15" thickBot="1">
      <c r="B6" s="1598" t="s">
        <v>400</v>
      </c>
      <c r="C6" s="1599"/>
      <c r="D6" s="1599"/>
      <c r="E6" s="1600"/>
      <c r="F6" s="424">
        <v>10779.984</v>
      </c>
      <c r="G6" s="424">
        <v>3093.35</v>
      </c>
      <c r="H6" s="849">
        <v>550.02499999999998</v>
      </c>
      <c r="I6" s="943">
        <v>14423.359</v>
      </c>
    </row>
    <row r="7" spans="1:9">
      <c r="B7" s="795"/>
      <c r="C7" s="1579" t="s">
        <v>582</v>
      </c>
      <c r="D7" s="1601"/>
      <c r="E7" s="1601"/>
      <c r="F7" s="428">
        <v>3577.6439999999998</v>
      </c>
      <c r="G7" s="428">
        <v>1367.375</v>
      </c>
      <c r="H7" s="942">
        <v>199.68299999999999</v>
      </c>
      <c r="I7" s="906">
        <v>5144.7020000000002</v>
      </c>
    </row>
    <row r="8" spans="1:9">
      <c r="B8" s="792"/>
      <c r="C8" s="956"/>
      <c r="D8" s="1576" t="s">
        <v>583</v>
      </c>
      <c r="E8" s="1533"/>
      <c r="F8" s="431">
        <v>3537.8609999999999</v>
      </c>
      <c r="G8" s="431">
        <v>1358.0150000000001</v>
      </c>
      <c r="H8" s="907">
        <v>197.90700000000001</v>
      </c>
      <c r="I8" s="906">
        <v>5093.7830000000004</v>
      </c>
    </row>
    <row r="9" spans="1:9">
      <c r="B9" s="792"/>
      <c r="C9" s="956"/>
      <c r="D9" s="1576" t="s">
        <v>584</v>
      </c>
      <c r="E9" s="1533"/>
      <c r="F9" s="431">
        <v>39.783000000000001</v>
      </c>
      <c r="G9" s="431">
        <v>9.36</v>
      </c>
      <c r="H9" s="907">
        <v>1.776</v>
      </c>
      <c r="I9" s="906">
        <v>50.918999999999997</v>
      </c>
    </row>
    <row r="10" spans="1:9">
      <c r="B10" s="792"/>
      <c r="C10" s="1576" t="s">
        <v>585</v>
      </c>
      <c r="D10" s="1576"/>
      <c r="E10" s="1533"/>
      <c r="F10" s="431">
        <v>470.58</v>
      </c>
      <c r="G10" s="431">
        <v>86.46</v>
      </c>
      <c r="H10" s="907">
        <v>22.893999999999998</v>
      </c>
      <c r="I10" s="906">
        <v>579.93399999999997</v>
      </c>
    </row>
    <row r="11" spans="1:9">
      <c r="B11" s="792"/>
      <c r="C11" s="956"/>
      <c r="D11" s="1533" t="s">
        <v>586</v>
      </c>
      <c r="E11" s="1534"/>
      <c r="F11" s="431">
        <v>448.14299999999997</v>
      </c>
      <c r="G11" s="431">
        <v>82.382000000000005</v>
      </c>
      <c r="H11" s="907">
        <v>22.893999999999998</v>
      </c>
      <c r="I11" s="906">
        <v>553.41899999999998</v>
      </c>
    </row>
    <row r="12" spans="1:9">
      <c r="B12" s="792"/>
      <c r="C12" s="956"/>
      <c r="D12" s="1533" t="s">
        <v>587</v>
      </c>
      <c r="E12" s="1534"/>
      <c r="F12" s="431">
        <v>22.437000000000001</v>
      </c>
      <c r="G12" s="431">
        <v>4.0780000000000003</v>
      </c>
      <c r="H12" s="907">
        <v>0</v>
      </c>
      <c r="I12" s="906">
        <v>26.515000000000001</v>
      </c>
    </row>
    <row r="13" spans="1:9" s="922" customFormat="1" ht="30" customHeight="1">
      <c r="A13" s="748"/>
      <c r="B13" s="793"/>
      <c r="C13" s="1551" t="s">
        <v>588</v>
      </c>
      <c r="D13" s="1551"/>
      <c r="E13" s="1535"/>
      <c r="F13" s="431">
        <v>8.5579999999999998</v>
      </c>
      <c r="G13" s="431">
        <v>0.54600000000000004</v>
      </c>
      <c r="H13" s="907">
        <v>0.56299999999999994</v>
      </c>
      <c r="I13" s="906">
        <v>9.6669999999999998</v>
      </c>
    </row>
    <row r="14" spans="1:9" s="922" customFormat="1">
      <c r="A14" s="748"/>
      <c r="B14" s="792"/>
      <c r="C14" s="1576" t="s">
        <v>589</v>
      </c>
      <c r="D14" s="1576"/>
      <c r="E14" s="1533"/>
      <c r="F14" s="431">
        <v>469.63299999999998</v>
      </c>
      <c r="G14" s="431">
        <v>205.655</v>
      </c>
      <c r="H14" s="907">
        <v>19.446000000000002</v>
      </c>
      <c r="I14" s="906">
        <v>694.73400000000004</v>
      </c>
    </row>
    <row r="15" spans="1:9" s="922" customFormat="1">
      <c r="A15" s="748"/>
      <c r="B15" s="792"/>
      <c r="C15" s="956"/>
      <c r="D15" s="1533" t="s">
        <v>590</v>
      </c>
      <c r="E15" s="1534"/>
      <c r="F15" s="431">
        <v>347.93900000000002</v>
      </c>
      <c r="G15" s="431">
        <v>102.12</v>
      </c>
      <c r="H15" s="907">
        <v>17.332000000000001</v>
      </c>
      <c r="I15" s="906">
        <v>467.39100000000002</v>
      </c>
    </row>
    <row r="16" spans="1:9" s="922" customFormat="1">
      <c r="A16" s="748"/>
      <c r="B16" s="792"/>
      <c r="C16" s="956"/>
      <c r="D16" s="1533" t="s">
        <v>591</v>
      </c>
      <c r="E16" s="1534"/>
      <c r="F16" s="431">
        <v>115.724</v>
      </c>
      <c r="G16" s="431">
        <v>87.852999999999994</v>
      </c>
      <c r="H16" s="907">
        <v>2.0019999999999998</v>
      </c>
      <c r="I16" s="906">
        <v>205.57900000000001</v>
      </c>
    </row>
    <row r="17" spans="1:9" s="922" customFormat="1">
      <c r="A17" s="748"/>
      <c r="B17" s="792"/>
      <c r="C17" s="956"/>
      <c r="D17" s="1533" t="s">
        <v>592</v>
      </c>
      <c r="E17" s="1534"/>
      <c r="F17" s="431">
        <v>2.2999999999999998</v>
      </c>
      <c r="G17" s="431">
        <v>0</v>
      </c>
      <c r="H17" s="907">
        <v>0</v>
      </c>
      <c r="I17" s="906">
        <v>2.2999999999999998</v>
      </c>
    </row>
    <row r="18" spans="1:9" s="922" customFormat="1">
      <c r="A18" s="748"/>
      <c r="B18" s="792"/>
      <c r="C18" s="956"/>
      <c r="D18" s="1533" t="s">
        <v>593</v>
      </c>
      <c r="E18" s="1534"/>
      <c r="F18" s="431">
        <v>2.7829999999999999</v>
      </c>
      <c r="G18" s="431">
        <v>5.766</v>
      </c>
      <c r="H18" s="907">
        <v>5.0000000000000001E-3</v>
      </c>
      <c r="I18" s="906">
        <v>8.5540000000000003</v>
      </c>
    </row>
    <row r="19" spans="1:9" s="922" customFormat="1" ht="14.25" customHeight="1">
      <c r="A19" s="748"/>
      <c r="B19" s="792"/>
      <c r="C19" s="765"/>
      <c r="D19" s="1560" t="s">
        <v>595</v>
      </c>
      <c r="E19" s="1561"/>
      <c r="F19" s="431">
        <v>0.88700000000000001</v>
      </c>
      <c r="G19" s="431">
        <v>9.9160000000000004</v>
      </c>
      <c r="H19" s="907">
        <v>0.107</v>
      </c>
      <c r="I19" s="906">
        <v>10.91</v>
      </c>
    </row>
    <row r="20" spans="1:9" s="922" customFormat="1">
      <c r="A20" s="748"/>
      <c r="B20" s="792"/>
      <c r="C20" s="1533" t="s">
        <v>596</v>
      </c>
      <c r="D20" s="1534"/>
      <c r="E20" s="1534"/>
      <c r="F20" s="431">
        <v>5777.01</v>
      </c>
      <c r="G20" s="431">
        <v>1415.944</v>
      </c>
      <c r="H20" s="907">
        <v>286.51100000000002</v>
      </c>
      <c r="I20" s="906">
        <v>7479.4650000000001</v>
      </c>
    </row>
    <row r="21" spans="1:9" s="922" customFormat="1" ht="15" customHeight="1">
      <c r="A21" s="748"/>
      <c r="B21" s="792"/>
      <c r="C21" s="956"/>
      <c r="D21" s="1590" t="s">
        <v>597</v>
      </c>
      <c r="E21" s="1591"/>
      <c r="F21" s="431">
        <v>12.321999999999999</v>
      </c>
      <c r="G21" s="431">
        <v>57.335000000000001</v>
      </c>
      <c r="H21" s="907">
        <v>1.4</v>
      </c>
      <c r="I21" s="906">
        <v>71.057000000000002</v>
      </c>
    </row>
    <row r="22" spans="1:9" s="922" customFormat="1">
      <c r="A22" s="748"/>
      <c r="B22" s="792"/>
      <c r="C22" s="956"/>
      <c r="D22" s="1533" t="s">
        <v>598</v>
      </c>
      <c r="E22" s="1534"/>
      <c r="F22" s="431">
        <v>5764.6880000000001</v>
      </c>
      <c r="G22" s="431">
        <v>1358.6089999999999</v>
      </c>
      <c r="H22" s="907">
        <v>285.11099999999999</v>
      </c>
      <c r="I22" s="906">
        <v>7408.4080000000004</v>
      </c>
    </row>
    <row r="23" spans="1:9" s="922" customFormat="1">
      <c r="A23" s="748"/>
      <c r="B23" s="792"/>
      <c r="C23" s="1533" t="s">
        <v>599</v>
      </c>
      <c r="D23" s="1534"/>
      <c r="E23" s="1534"/>
      <c r="F23" s="431">
        <v>240.87899999999999</v>
      </c>
      <c r="G23" s="431">
        <v>11.856999999999999</v>
      </c>
      <c r="H23" s="907">
        <v>3.992</v>
      </c>
      <c r="I23" s="906">
        <v>256.72800000000001</v>
      </c>
    </row>
    <row r="24" spans="1:9" s="922" customFormat="1" ht="15" customHeight="1">
      <c r="A24" s="748"/>
      <c r="B24" s="792"/>
      <c r="C24" s="956"/>
      <c r="D24" s="1592" t="s">
        <v>600</v>
      </c>
      <c r="E24" s="1590"/>
      <c r="F24" s="431">
        <v>34.287999999999997</v>
      </c>
      <c r="G24" s="431">
        <v>4.4119999999999999</v>
      </c>
      <c r="H24" s="907">
        <v>0</v>
      </c>
      <c r="I24" s="906">
        <v>38.700000000000003</v>
      </c>
    </row>
    <row r="25" spans="1:9" s="922" customFormat="1" ht="15" customHeight="1">
      <c r="A25" s="748"/>
      <c r="B25" s="792"/>
      <c r="C25" s="956"/>
      <c r="D25" s="1592" t="s">
        <v>663</v>
      </c>
      <c r="E25" s="1590"/>
      <c r="F25" s="431">
        <v>0</v>
      </c>
      <c r="G25" s="431">
        <v>1.371</v>
      </c>
      <c r="H25" s="907">
        <v>0</v>
      </c>
      <c r="I25" s="906">
        <v>1.371</v>
      </c>
    </row>
    <row r="26" spans="1:9" s="922" customFormat="1" ht="15" customHeight="1">
      <c r="A26" s="748"/>
      <c r="B26" s="792"/>
      <c r="C26" s="956"/>
      <c r="D26" s="1551" t="s">
        <v>601</v>
      </c>
      <c r="E26" s="1535"/>
      <c r="F26" s="431">
        <v>205.88499999999999</v>
      </c>
      <c r="G26" s="431">
        <v>5.9640000000000004</v>
      </c>
      <c r="H26" s="907">
        <v>3.2669999999999999</v>
      </c>
      <c r="I26" s="906">
        <v>215.11600000000001</v>
      </c>
    </row>
    <row r="27" spans="1:9" s="922" customFormat="1" ht="15" customHeight="1">
      <c r="A27" s="748"/>
      <c r="B27" s="802"/>
      <c r="C27" s="957"/>
      <c r="D27" s="1551" t="s">
        <v>535</v>
      </c>
      <c r="E27" s="1535"/>
      <c r="F27" s="431">
        <v>0.70599999999999996</v>
      </c>
      <c r="G27" s="431">
        <v>0.11</v>
      </c>
      <c r="H27" s="907">
        <v>0.72499999999999998</v>
      </c>
      <c r="I27" s="906">
        <v>1.5409999999999999</v>
      </c>
    </row>
    <row r="28" spans="1:9" s="922" customFormat="1" ht="25.5" customHeight="1" thickBot="1">
      <c r="A28" s="748"/>
      <c r="B28" s="794"/>
      <c r="C28" s="1583" t="s">
        <v>602</v>
      </c>
      <c r="D28" s="1584"/>
      <c r="E28" s="1584"/>
      <c r="F28" s="431">
        <v>235.68</v>
      </c>
      <c r="G28" s="431">
        <v>5.5129999999999999</v>
      </c>
      <c r="H28" s="907">
        <v>16.936</v>
      </c>
      <c r="I28" s="906">
        <v>258.12900000000002</v>
      </c>
    </row>
    <row r="29" spans="1:9" s="922" customFormat="1" ht="15" thickBot="1">
      <c r="A29" s="748"/>
      <c r="B29" s="1598" t="s">
        <v>508</v>
      </c>
      <c r="C29" s="1599"/>
      <c r="D29" s="1599"/>
      <c r="E29" s="1600"/>
      <c r="F29" s="424">
        <v>-2048.0279999999998</v>
      </c>
      <c r="G29" s="424">
        <v>-1034.261</v>
      </c>
      <c r="H29" s="849">
        <v>-127.691</v>
      </c>
      <c r="I29" s="943">
        <v>-3209.98</v>
      </c>
    </row>
    <row r="30" spans="1:9" s="922" customFormat="1">
      <c r="A30" s="748"/>
      <c r="B30" s="795"/>
      <c r="C30" s="1578" t="s">
        <v>603</v>
      </c>
      <c r="D30" s="1578"/>
      <c r="E30" s="1579"/>
      <c r="F30" s="431">
        <v>-215.899</v>
      </c>
      <c r="G30" s="431">
        <v>-146.06100000000001</v>
      </c>
      <c r="H30" s="907">
        <v>-12.708</v>
      </c>
      <c r="I30" s="906">
        <v>-374.66800000000001</v>
      </c>
    </row>
    <row r="31" spans="1:9" s="922" customFormat="1">
      <c r="A31" s="748"/>
      <c r="B31" s="792"/>
      <c r="C31" s="956"/>
      <c r="D31" s="1576" t="s">
        <v>604</v>
      </c>
      <c r="E31" s="1533"/>
      <c r="F31" s="431">
        <v>-201.46799999999999</v>
      </c>
      <c r="G31" s="431">
        <v>-123.758</v>
      </c>
      <c r="H31" s="907">
        <v>-7.0389999999999997</v>
      </c>
      <c r="I31" s="906">
        <v>-332.26499999999999</v>
      </c>
    </row>
    <row r="32" spans="1:9" s="922" customFormat="1">
      <c r="A32" s="748"/>
      <c r="B32" s="792"/>
      <c r="C32" s="956"/>
      <c r="D32" s="1576" t="s">
        <v>605</v>
      </c>
      <c r="E32" s="1533"/>
      <c r="F32" s="431">
        <v>-14.430999999999999</v>
      </c>
      <c r="G32" s="431">
        <v>-22.303000000000001</v>
      </c>
      <c r="H32" s="907">
        <v>-5.6689999999999996</v>
      </c>
      <c r="I32" s="906">
        <v>-42.402999999999999</v>
      </c>
    </row>
    <row r="33" spans="1:9" s="922" customFormat="1">
      <c r="A33" s="748"/>
      <c r="B33" s="792"/>
      <c r="C33" s="1576" t="s">
        <v>606</v>
      </c>
      <c r="D33" s="1576"/>
      <c r="E33" s="1533"/>
      <c r="F33" s="431">
        <v>-26.16</v>
      </c>
      <c r="G33" s="431">
        <v>-2.073</v>
      </c>
      <c r="H33" s="907">
        <v>-0.71299999999999997</v>
      </c>
      <c r="I33" s="906">
        <v>-28.946000000000002</v>
      </c>
    </row>
    <row r="34" spans="1:9" s="922" customFormat="1">
      <c r="A34" s="748"/>
      <c r="B34" s="792"/>
      <c r="C34" s="956"/>
      <c r="D34" s="1533" t="s">
        <v>648</v>
      </c>
      <c r="E34" s="1534"/>
      <c r="F34" s="431">
        <v>-26.146999999999998</v>
      </c>
      <c r="G34" s="431">
        <v>-2.073</v>
      </c>
      <c r="H34" s="907">
        <v>-0.71299999999999997</v>
      </c>
      <c r="I34" s="906">
        <v>-28.933</v>
      </c>
    </row>
    <row r="35" spans="1:9" s="922" customFormat="1">
      <c r="A35" s="748"/>
      <c r="B35" s="792"/>
      <c r="C35" s="956"/>
      <c r="D35" s="1533" t="s">
        <v>649</v>
      </c>
      <c r="E35" s="1534"/>
      <c r="F35" s="910">
        <v>-1.2999999999999999E-2</v>
      </c>
      <c r="G35" s="910">
        <v>0</v>
      </c>
      <c r="H35" s="911">
        <v>0</v>
      </c>
      <c r="I35" s="906">
        <v>-1.2999999999999999E-2</v>
      </c>
    </row>
    <row r="36" spans="1:9" s="922" customFormat="1" ht="15.75" customHeight="1">
      <c r="A36" s="748"/>
      <c r="B36" s="793"/>
      <c r="C36" s="1551" t="s">
        <v>652</v>
      </c>
      <c r="D36" s="1551"/>
      <c r="E36" s="1535"/>
      <c r="F36" s="431">
        <v>-22.683</v>
      </c>
      <c r="G36" s="431">
        <v>-7.8920000000000003</v>
      </c>
      <c r="H36" s="907">
        <v>-1.444</v>
      </c>
      <c r="I36" s="906">
        <v>-32.018999999999998</v>
      </c>
    </row>
    <row r="37" spans="1:9" s="922" customFormat="1">
      <c r="A37" s="748"/>
      <c r="B37" s="792"/>
      <c r="C37" s="1576" t="s">
        <v>609</v>
      </c>
      <c r="D37" s="1576"/>
      <c r="E37" s="1533"/>
      <c r="F37" s="431">
        <v>-349.53100000000001</v>
      </c>
      <c r="G37" s="431">
        <v>-247.649</v>
      </c>
      <c r="H37" s="907">
        <v>-44.228000000000002</v>
      </c>
      <c r="I37" s="906">
        <v>-641.40800000000002</v>
      </c>
    </row>
    <row r="38" spans="1:9" s="922" customFormat="1">
      <c r="A38" s="748"/>
      <c r="B38" s="792"/>
      <c r="C38" s="956"/>
      <c r="D38" s="1533" t="s">
        <v>610</v>
      </c>
      <c r="E38" s="1534"/>
      <c r="F38" s="910">
        <v>-40.567</v>
      </c>
      <c r="G38" s="910">
        <v>-10.608000000000001</v>
      </c>
      <c r="H38" s="911">
        <v>-1.4910000000000001</v>
      </c>
      <c r="I38" s="906">
        <v>-52.665999999999997</v>
      </c>
    </row>
    <row r="39" spans="1:9" s="922" customFormat="1">
      <c r="A39" s="748"/>
      <c r="B39" s="792"/>
      <c r="C39" s="956"/>
      <c r="D39" s="1533" t="s">
        <v>611</v>
      </c>
      <c r="E39" s="1534"/>
      <c r="F39" s="735">
        <v>-164.166</v>
      </c>
      <c r="G39" s="735">
        <v>-29.617000000000001</v>
      </c>
      <c r="H39" s="912">
        <v>-2.2480000000000002</v>
      </c>
      <c r="I39" s="906">
        <v>-196.03100000000001</v>
      </c>
    </row>
    <row r="40" spans="1:9" s="922" customFormat="1">
      <c r="A40" s="748"/>
      <c r="B40" s="792"/>
      <c r="C40" s="956"/>
      <c r="D40" s="1533" t="s">
        <v>612</v>
      </c>
      <c r="E40" s="1534"/>
      <c r="F40" s="431">
        <v>0</v>
      </c>
      <c r="G40" s="431">
        <v>-0.19700000000000001</v>
      </c>
      <c r="H40" s="907">
        <v>0</v>
      </c>
      <c r="I40" s="906">
        <v>-0.19700000000000001</v>
      </c>
    </row>
    <row r="41" spans="1:9" s="922" customFormat="1">
      <c r="A41" s="748"/>
      <c r="B41" s="792"/>
      <c r="C41" s="956"/>
      <c r="D41" s="1533" t="s">
        <v>613</v>
      </c>
      <c r="E41" s="1534"/>
      <c r="F41" s="431">
        <v>-47.537999999999997</v>
      </c>
      <c r="G41" s="431">
        <v>-43.24</v>
      </c>
      <c r="H41" s="907">
        <v>-4.5620000000000003</v>
      </c>
      <c r="I41" s="906">
        <v>-95.34</v>
      </c>
    </row>
    <row r="42" spans="1:9" s="922" customFormat="1">
      <c r="A42" s="748"/>
      <c r="B42" s="792"/>
      <c r="C42" s="956"/>
      <c r="D42" s="1533" t="s">
        <v>614</v>
      </c>
      <c r="E42" s="1534"/>
      <c r="F42" s="431">
        <v>-88.378</v>
      </c>
      <c r="G42" s="431">
        <v>-78.126999999999995</v>
      </c>
      <c r="H42" s="907">
        <v>-18.661999999999999</v>
      </c>
      <c r="I42" s="906">
        <v>-185.167</v>
      </c>
    </row>
    <row r="43" spans="1:9" s="922" customFormat="1" ht="14.25" customHeight="1">
      <c r="A43" s="748"/>
      <c r="B43" s="792"/>
      <c r="C43" s="956"/>
      <c r="D43" s="1533" t="s">
        <v>615</v>
      </c>
      <c r="E43" s="1534"/>
      <c r="F43" s="431">
        <v>-8.8819999999999997</v>
      </c>
      <c r="G43" s="431">
        <v>-85.86</v>
      </c>
      <c r="H43" s="907">
        <v>-17.265000000000001</v>
      </c>
      <c r="I43" s="906">
        <v>-112.00700000000001</v>
      </c>
    </row>
    <row r="44" spans="1:9" s="922" customFormat="1">
      <c r="A44" s="748"/>
      <c r="B44" s="792"/>
      <c r="C44" s="1576" t="s">
        <v>442</v>
      </c>
      <c r="D44" s="1576"/>
      <c r="E44" s="1533"/>
      <c r="F44" s="431">
        <v>-1119.423</v>
      </c>
      <c r="G44" s="431">
        <v>-438.42700000000002</v>
      </c>
      <c r="H44" s="907">
        <v>-51.167000000000002</v>
      </c>
      <c r="I44" s="906">
        <v>-1609.0170000000001</v>
      </c>
    </row>
    <row r="45" spans="1:9" s="922" customFormat="1">
      <c r="A45" s="748"/>
      <c r="B45" s="792"/>
      <c r="C45" s="956"/>
      <c r="D45" s="1580" t="s">
        <v>616</v>
      </c>
      <c r="E45" s="1581"/>
      <c r="F45" s="431">
        <v>-0.314</v>
      </c>
      <c r="G45" s="431">
        <v>-0.23200000000000001</v>
      </c>
      <c r="H45" s="907">
        <v>0</v>
      </c>
      <c r="I45" s="906">
        <v>-0.54600000000000004</v>
      </c>
    </row>
    <row r="46" spans="1:9" s="922" customFormat="1">
      <c r="A46" s="748"/>
      <c r="B46" s="792"/>
      <c r="C46" s="956"/>
      <c r="D46" s="1533" t="s">
        <v>617</v>
      </c>
      <c r="E46" s="1534"/>
      <c r="F46" s="431">
        <v>-1119.1089999999999</v>
      </c>
      <c r="G46" s="431">
        <v>-438.19499999999999</v>
      </c>
      <c r="H46" s="907">
        <v>-51.167000000000002</v>
      </c>
      <c r="I46" s="906">
        <v>-1608.471</v>
      </c>
    </row>
    <row r="47" spans="1:9" s="922" customFormat="1">
      <c r="A47" s="748"/>
      <c r="B47" s="792"/>
      <c r="C47" s="1576" t="s">
        <v>618</v>
      </c>
      <c r="D47" s="1576"/>
      <c r="E47" s="1533"/>
      <c r="F47" s="431">
        <v>-314.33199999999999</v>
      </c>
      <c r="G47" s="431">
        <v>-192.15899999999999</v>
      </c>
      <c r="H47" s="907">
        <v>-17.431000000000001</v>
      </c>
      <c r="I47" s="906">
        <v>-523.92200000000003</v>
      </c>
    </row>
    <row r="48" spans="1:9" ht="14.25" customHeight="1">
      <c r="B48" s="792"/>
      <c r="C48" s="956"/>
      <c r="D48" s="1573" t="s">
        <v>619</v>
      </c>
      <c r="E48" s="1582"/>
      <c r="F48" s="431">
        <v>-3.367</v>
      </c>
      <c r="G48" s="431">
        <v>-25.145</v>
      </c>
      <c r="H48" s="907">
        <v>-15.791</v>
      </c>
      <c r="I48" s="906">
        <v>-44.302999999999997</v>
      </c>
    </row>
    <row r="49" spans="2:10">
      <c r="B49" s="792"/>
      <c r="C49" s="956"/>
      <c r="D49" s="1573" t="s">
        <v>650</v>
      </c>
      <c r="E49" s="1582"/>
      <c r="F49" s="910">
        <v>-7.5999999999999998E-2</v>
      </c>
      <c r="G49" s="910">
        <v>-2E-3</v>
      </c>
      <c r="H49" s="911">
        <v>0</v>
      </c>
      <c r="I49" s="906">
        <v>-7.8E-2</v>
      </c>
    </row>
    <row r="50" spans="2:10" ht="25.5" customHeight="1">
      <c r="B50" s="792"/>
      <c r="C50" s="956"/>
      <c r="D50" s="1535" t="s">
        <v>651</v>
      </c>
      <c r="E50" s="1536"/>
      <c r="F50" s="910">
        <v>-0.46100000000000002</v>
      </c>
      <c r="G50" s="910">
        <v>0</v>
      </c>
      <c r="H50" s="911">
        <v>0</v>
      </c>
      <c r="I50" s="906">
        <v>-0.46100000000000002</v>
      </c>
    </row>
    <row r="51" spans="2:10" ht="14.25" customHeight="1">
      <c r="B51" s="792"/>
      <c r="C51" s="956"/>
      <c r="D51" s="1533" t="s">
        <v>620</v>
      </c>
      <c r="E51" s="1534"/>
      <c r="F51" s="431">
        <v>-295.00700000000001</v>
      </c>
      <c r="G51" s="431">
        <v>-161.85900000000001</v>
      </c>
      <c r="H51" s="907">
        <v>-0.35399999999999998</v>
      </c>
      <c r="I51" s="906">
        <v>-457.22</v>
      </c>
    </row>
    <row r="52" spans="2:10" ht="15" thickBot="1">
      <c r="B52" s="792"/>
      <c r="C52" s="956"/>
      <c r="D52" s="1573" t="s">
        <v>621</v>
      </c>
      <c r="E52" s="1582"/>
      <c r="F52" s="431">
        <v>-15.420999999999999</v>
      </c>
      <c r="G52" s="431">
        <v>-5.1529999999999996</v>
      </c>
      <c r="H52" s="907">
        <v>-1.286</v>
      </c>
      <c r="I52" s="906">
        <v>-21.86</v>
      </c>
    </row>
    <row r="53" spans="2:10" ht="15" thickBot="1">
      <c r="B53" s="1598" t="s">
        <v>622</v>
      </c>
      <c r="C53" s="1599"/>
      <c r="D53" s="1599"/>
      <c r="E53" s="1600"/>
      <c r="F53" s="424">
        <v>8731.9560000000001</v>
      </c>
      <c r="G53" s="424">
        <v>2059.0889999999999</v>
      </c>
      <c r="H53" s="849">
        <v>422.334</v>
      </c>
      <c r="I53" s="943">
        <v>11213.379000000001</v>
      </c>
    </row>
    <row r="54" spans="2:10" ht="15" thickBot="1">
      <c r="B54" s="958" t="s">
        <v>623</v>
      </c>
      <c r="C54" s="959"/>
      <c r="D54" s="959"/>
      <c r="E54" s="960"/>
      <c r="F54" s="424">
        <v>2853.672</v>
      </c>
      <c r="G54" s="424">
        <v>710.69100000000003</v>
      </c>
      <c r="H54" s="849">
        <v>171.876</v>
      </c>
      <c r="I54" s="943">
        <v>3736.239</v>
      </c>
    </row>
    <row r="55" spans="2:10">
      <c r="B55" s="800"/>
      <c r="C55" s="1578" t="s">
        <v>453</v>
      </c>
      <c r="D55" s="1578"/>
      <c r="E55" s="1579"/>
      <c r="F55" s="428">
        <v>4120.4080000000004</v>
      </c>
      <c r="G55" s="428">
        <v>1190.5609999999999</v>
      </c>
      <c r="H55" s="942">
        <v>236.38300000000001</v>
      </c>
      <c r="I55" s="906">
        <v>5547.3519999999999</v>
      </c>
    </row>
    <row r="56" spans="2:10" ht="15" thickBot="1">
      <c r="B56" s="799"/>
      <c r="C56" s="1572" t="s">
        <v>454</v>
      </c>
      <c r="D56" s="1572"/>
      <c r="E56" s="1573"/>
      <c r="F56" s="431">
        <v>-1266.7360000000001</v>
      </c>
      <c r="G56" s="431">
        <v>-479.87</v>
      </c>
      <c r="H56" s="907">
        <v>-64.507000000000005</v>
      </c>
      <c r="I56" s="906">
        <v>-1811.1130000000001</v>
      </c>
    </row>
    <row r="57" spans="2:10" ht="29.25" customHeight="1" thickBot="1">
      <c r="B57" s="1546" t="s">
        <v>672</v>
      </c>
      <c r="C57" s="1547"/>
      <c r="D57" s="1547"/>
      <c r="E57" s="1548"/>
      <c r="F57" s="806">
        <v>-8.4410000000000007</v>
      </c>
      <c r="G57" s="754">
        <v>34.762</v>
      </c>
      <c r="H57" s="778">
        <v>13.198</v>
      </c>
      <c r="I57" s="756">
        <v>39.518999999999998</v>
      </c>
    </row>
    <row r="58" spans="2:10" ht="29.25" customHeight="1">
      <c r="B58" s="800"/>
      <c r="C58" s="1575" t="s">
        <v>673</v>
      </c>
      <c r="D58" s="1575"/>
      <c r="E58" s="1549"/>
      <c r="F58" s="807">
        <v>7.1550000000000002</v>
      </c>
      <c r="G58" s="758">
        <v>30.04</v>
      </c>
      <c r="H58" s="835">
        <v>11.826000000000001</v>
      </c>
      <c r="I58" s="830">
        <v>49.021000000000001</v>
      </c>
    </row>
    <row r="59" spans="2:10" ht="29.25" customHeight="1">
      <c r="B59" s="800"/>
      <c r="C59" s="961"/>
      <c r="D59" s="1535" t="s">
        <v>695</v>
      </c>
      <c r="E59" s="1609"/>
      <c r="F59" s="807">
        <v>-4.8</v>
      </c>
      <c r="G59" s="758">
        <v>0</v>
      </c>
      <c r="H59" s="835">
        <v>0</v>
      </c>
      <c r="I59" s="830">
        <v>-4.8</v>
      </c>
    </row>
    <row r="60" spans="2:10" ht="24" customHeight="1">
      <c r="B60" s="798"/>
      <c r="C60" s="956"/>
      <c r="D60" s="1551" t="s">
        <v>675</v>
      </c>
      <c r="E60" s="1535"/>
      <c r="F60" s="809">
        <v>11.955</v>
      </c>
      <c r="G60" s="766">
        <v>30.04</v>
      </c>
      <c r="H60" s="837">
        <v>11.826000000000001</v>
      </c>
      <c r="I60" s="822">
        <v>53.820999999999998</v>
      </c>
    </row>
    <row r="61" spans="2:10" ht="28.5" customHeight="1">
      <c r="B61" s="798"/>
      <c r="C61" s="1551" t="s">
        <v>676</v>
      </c>
      <c r="D61" s="1551"/>
      <c r="E61" s="1535"/>
      <c r="F61" s="809">
        <v>-17.343</v>
      </c>
      <c r="G61" s="766">
        <v>0.47399999999999998</v>
      </c>
      <c r="H61" s="842">
        <v>0</v>
      </c>
      <c r="I61" s="822">
        <v>-16.869</v>
      </c>
    </row>
    <row r="62" spans="2:10" ht="27.75" customHeight="1">
      <c r="B62" s="792"/>
      <c r="C62" s="956"/>
      <c r="D62" s="1535" t="s">
        <v>677</v>
      </c>
      <c r="E62" s="1536"/>
      <c r="F62" s="809">
        <v>-17.343</v>
      </c>
      <c r="G62" s="766">
        <v>0</v>
      </c>
      <c r="H62" s="837">
        <v>0</v>
      </c>
      <c r="I62" s="822">
        <v>-17.343</v>
      </c>
    </row>
    <row r="63" spans="2:10" ht="27" customHeight="1">
      <c r="B63" s="792"/>
      <c r="C63" s="956"/>
      <c r="D63" s="1535" t="s">
        <v>678</v>
      </c>
      <c r="E63" s="1536"/>
      <c r="F63" s="809">
        <v>0</v>
      </c>
      <c r="G63" s="766">
        <v>0.47399999999999998</v>
      </c>
      <c r="H63" s="837">
        <v>0</v>
      </c>
      <c r="I63" s="822">
        <v>0.47399999999999998</v>
      </c>
      <c r="J63" s="923"/>
    </row>
    <row r="64" spans="2:10" ht="15" customHeight="1">
      <c r="B64" s="792"/>
      <c r="C64" s="1551" t="s">
        <v>462</v>
      </c>
      <c r="D64" s="1551"/>
      <c r="E64" s="1535"/>
      <c r="F64" s="808">
        <v>1.6279999999999999</v>
      </c>
      <c r="G64" s="762">
        <v>4.2480000000000002</v>
      </c>
      <c r="H64" s="836">
        <v>1.3720000000000001</v>
      </c>
      <c r="I64" s="764">
        <v>7.2480000000000002</v>
      </c>
      <c r="J64" s="749"/>
    </row>
    <row r="65" spans="1:9" s="922" customFormat="1" ht="15" thickBot="1">
      <c r="A65" s="748"/>
      <c r="B65" s="802"/>
      <c r="C65" s="1562" t="s">
        <v>653</v>
      </c>
      <c r="D65" s="1563"/>
      <c r="E65" s="1563"/>
      <c r="F65" s="810">
        <v>0.11899999999999999</v>
      </c>
      <c r="G65" s="768">
        <v>0</v>
      </c>
      <c r="H65" s="838">
        <v>0</v>
      </c>
      <c r="I65" s="770">
        <v>0.11899999999999999</v>
      </c>
    </row>
    <row r="66" spans="1:9" s="922" customFormat="1" ht="42" customHeight="1" thickBot="1">
      <c r="A66" s="748"/>
      <c r="B66" s="1570" t="s">
        <v>679</v>
      </c>
      <c r="C66" s="1571"/>
      <c r="D66" s="1571"/>
      <c r="E66" s="1571"/>
      <c r="F66" s="806">
        <v>5.7080000000000002</v>
      </c>
      <c r="G66" s="754">
        <v>0</v>
      </c>
      <c r="H66" s="778">
        <v>2.859</v>
      </c>
      <c r="I66" s="756">
        <v>8.5670000000000002</v>
      </c>
    </row>
    <row r="67" spans="1:9" s="922" customFormat="1" ht="42" customHeight="1">
      <c r="A67" s="748"/>
      <c r="B67" s="800"/>
      <c r="C67" s="1575" t="s">
        <v>680</v>
      </c>
      <c r="D67" s="1575"/>
      <c r="E67" s="1549"/>
      <c r="F67" s="807">
        <v>5.7119999999999997</v>
      </c>
      <c r="G67" s="758">
        <v>0</v>
      </c>
      <c r="H67" s="835">
        <v>2.859</v>
      </c>
      <c r="I67" s="830">
        <v>8.5709999999999997</v>
      </c>
    </row>
    <row r="68" spans="1:9" s="922" customFormat="1" ht="33" customHeight="1">
      <c r="A68" s="748"/>
      <c r="B68" s="800"/>
      <c r="C68" s="961"/>
      <c r="D68" s="1535" t="s">
        <v>691</v>
      </c>
      <c r="E68" s="1536"/>
      <c r="F68" s="807">
        <v>0</v>
      </c>
      <c r="G68" s="758">
        <v>0</v>
      </c>
      <c r="H68" s="835">
        <v>2.859</v>
      </c>
      <c r="I68" s="830">
        <v>2.859</v>
      </c>
    </row>
    <row r="69" spans="1:9" s="922" customFormat="1" ht="33" customHeight="1">
      <c r="A69" s="748"/>
      <c r="B69" s="800"/>
      <c r="C69" s="961"/>
      <c r="D69" s="1535" t="s">
        <v>681</v>
      </c>
      <c r="E69" s="1536"/>
      <c r="F69" s="807">
        <v>5.7119999999999997</v>
      </c>
      <c r="G69" s="758">
        <v>0</v>
      </c>
      <c r="H69" s="835">
        <v>0</v>
      </c>
      <c r="I69" s="830">
        <v>5.7119999999999997</v>
      </c>
    </row>
    <row r="70" spans="1:9" s="922" customFormat="1" ht="27.75" customHeight="1">
      <c r="A70" s="748"/>
      <c r="B70" s="800"/>
      <c r="C70" s="1575" t="s">
        <v>654</v>
      </c>
      <c r="D70" s="1575"/>
      <c r="E70" s="1549"/>
      <c r="F70" s="807">
        <v>-4.0000000000000001E-3</v>
      </c>
      <c r="G70" s="758">
        <v>0</v>
      </c>
      <c r="H70" s="835">
        <v>0</v>
      </c>
      <c r="I70" s="830">
        <v>-4.0000000000000001E-3</v>
      </c>
    </row>
    <row r="71" spans="1:9" s="922" customFormat="1" ht="27.75" customHeight="1" thickBot="1">
      <c r="A71" s="748"/>
      <c r="B71" s="792"/>
      <c r="C71" s="956"/>
      <c r="D71" s="1535" t="s">
        <v>655</v>
      </c>
      <c r="E71" s="1536"/>
      <c r="F71" s="812">
        <v>-4.0000000000000001E-3</v>
      </c>
      <c r="G71" s="781">
        <v>0</v>
      </c>
      <c r="H71" s="833">
        <v>0</v>
      </c>
      <c r="I71" s="831">
        <v>-4.0000000000000001E-3</v>
      </c>
    </row>
    <row r="72" spans="1:9" s="922" customFormat="1" ht="15.75" customHeight="1" thickBot="1">
      <c r="A72" s="748"/>
      <c r="B72" s="1570" t="s">
        <v>644</v>
      </c>
      <c r="C72" s="1571"/>
      <c r="D72" s="1571"/>
      <c r="E72" s="1571"/>
      <c r="F72" s="806">
        <v>475.85199999999998</v>
      </c>
      <c r="G72" s="754">
        <v>173.66800000000001</v>
      </c>
      <c r="H72" s="778">
        <v>30.963999999999999</v>
      </c>
      <c r="I72" s="756">
        <v>680.48400000000004</v>
      </c>
    </row>
    <row r="73" spans="1:9" s="922" customFormat="1">
      <c r="A73" s="748"/>
      <c r="B73" s="801"/>
      <c r="C73" s="1558" t="s">
        <v>640</v>
      </c>
      <c r="D73" s="1559"/>
      <c r="E73" s="1559"/>
      <c r="F73" s="807">
        <v>494.72500000000002</v>
      </c>
      <c r="G73" s="758">
        <v>171.286</v>
      </c>
      <c r="H73" s="835">
        <v>28.817</v>
      </c>
      <c r="I73" s="760">
        <v>694.82799999999997</v>
      </c>
    </row>
    <row r="74" spans="1:9" s="922" customFormat="1">
      <c r="A74" s="748"/>
      <c r="B74" s="792"/>
      <c r="C74" s="1560" t="s">
        <v>641</v>
      </c>
      <c r="D74" s="1561"/>
      <c r="E74" s="1561"/>
      <c r="F74" s="808">
        <v>-81.022000000000006</v>
      </c>
      <c r="G74" s="762">
        <v>-12.407</v>
      </c>
      <c r="H74" s="836">
        <v>2.1469999999999998</v>
      </c>
      <c r="I74" s="764">
        <v>-91.281999999999996</v>
      </c>
    </row>
    <row r="75" spans="1:9" s="922" customFormat="1" ht="15" thickBot="1">
      <c r="A75" s="748"/>
      <c r="B75" s="802"/>
      <c r="C75" s="1562" t="s">
        <v>642</v>
      </c>
      <c r="D75" s="1563"/>
      <c r="E75" s="1563"/>
      <c r="F75" s="810">
        <v>62.149000000000001</v>
      </c>
      <c r="G75" s="768">
        <v>14.789</v>
      </c>
      <c r="H75" s="838">
        <v>0</v>
      </c>
      <c r="I75" s="770">
        <v>76.938000000000002</v>
      </c>
    </row>
    <row r="76" spans="1:9" s="922" customFormat="1" ht="15" thickBot="1">
      <c r="A76" s="748"/>
      <c r="B76" s="1564" t="s">
        <v>469</v>
      </c>
      <c r="C76" s="1565"/>
      <c r="D76" s="1565"/>
      <c r="E76" s="1565"/>
      <c r="F76" s="806">
        <v>1079.3679999999999</v>
      </c>
      <c r="G76" s="754">
        <v>149.97300000000001</v>
      </c>
      <c r="H76" s="778">
        <v>81.528000000000006</v>
      </c>
      <c r="I76" s="756">
        <v>1310.8689999999999</v>
      </c>
    </row>
    <row r="77" spans="1:9" s="922" customFormat="1" ht="15" customHeight="1">
      <c r="A77" s="748"/>
      <c r="B77" s="795"/>
      <c r="C77" s="1549" t="s">
        <v>470</v>
      </c>
      <c r="D77" s="1550"/>
      <c r="E77" s="1604"/>
      <c r="F77" s="807">
        <v>45.768999999999998</v>
      </c>
      <c r="G77" s="758">
        <v>23.588000000000001</v>
      </c>
      <c r="H77" s="835">
        <v>9.8919999999999995</v>
      </c>
      <c r="I77" s="760">
        <v>79.248999999999995</v>
      </c>
    </row>
    <row r="78" spans="1:9" s="922" customFormat="1" ht="28.5" customHeight="1">
      <c r="A78" s="748"/>
      <c r="B78" s="792"/>
      <c r="C78" s="1551" t="s">
        <v>682</v>
      </c>
      <c r="D78" s="1551"/>
      <c r="E78" s="1551"/>
      <c r="F78" s="808">
        <v>0</v>
      </c>
      <c r="G78" s="762">
        <v>3.6509999999999998</v>
      </c>
      <c r="H78" s="836">
        <v>0</v>
      </c>
      <c r="I78" s="764">
        <v>3.6509999999999998</v>
      </c>
    </row>
    <row r="79" spans="1:9" s="922" customFormat="1">
      <c r="A79" s="748"/>
      <c r="B79" s="792"/>
      <c r="C79" s="1576" t="s">
        <v>645</v>
      </c>
      <c r="D79" s="1576"/>
      <c r="E79" s="1576"/>
      <c r="F79" s="808">
        <v>325.79700000000003</v>
      </c>
      <c r="G79" s="762">
        <v>21.937000000000001</v>
      </c>
      <c r="H79" s="836">
        <v>39.591999999999999</v>
      </c>
      <c r="I79" s="764">
        <v>387.32600000000002</v>
      </c>
    </row>
    <row r="80" spans="1:9" s="922" customFormat="1">
      <c r="A80" s="748"/>
      <c r="B80" s="792"/>
      <c r="C80" s="1576" t="s">
        <v>646</v>
      </c>
      <c r="D80" s="1576"/>
      <c r="E80" s="1576"/>
      <c r="F80" s="808">
        <v>90.959000000000003</v>
      </c>
      <c r="G80" s="762">
        <v>12.183</v>
      </c>
      <c r="H80" s="836">
        <v>1.226</v>
      </c>
      <c r="I80" s="764">
        <v>104.36799999999999</v>
      </c>
    </row>
    <row r="81" spans="1:9" s="922" customFormat="1">
      <c r="A81" s="748"/>
      <c r="B81" s="792"/>
      <c r="C81" s="1576" t="s">
        <v>475</v>
      </c>
      <c r="D81" s="1576"/>
      <c r="E81" s="1576"/>
      <c r="F81" s="808">
        <v>180.23</v>
      </c>
      <c r="G81" s="762">
        <v>59.198999999999998</v>
      </c>
      <c r="H81" s="836">
        <v>15.35</v>
      </c>
      <c r="I81" s="764">
        <v>254.779</v>
      </c>
    </row>
    <row r="82" spans="1:9" s="922" customFormat="1" ht="15" customHeight="1">
      <c r="A82" s="748"/>
      <c r="B82" s="792"/>
      <c r="C82" s="1535" t="s">
        <v>476</v>
      </c>
      <c r="D82" s="1536"/>
      <c r="E82" s="1605"/>
      <c r="F82" s="808">
        <v>433.74599999999998</v>
      </c>
      <c r="G82" s="762">
        <v>26.617000000000001</v>
      </c>
      <c r="H82" s="836">
        <v>14.164</v>
      </c>
      <c r="I82" s="764">
        <v>474.52699999999999</v>
      </c>
    </row>
    <row r="83" spans="1:9" s="922" customFormat="1" ht="15" customHeight="1" thickBot="1">
      <c r="A83" s="748"/>
      <c r="B83" s="832"/>
      <c r="C83" s="1535" t="s">
        <v>477</v>
      </c>
      <c r="D83" s="1536"/>
      <c r="E83" s="1605"/>
      <c r="F83" s="812">
        <v>2.867</v>
      </c>
      <c r="G83" s="781">
        <v>2.798</v>
      </c>
      <c r="H83" s="833">
        <v>1.304</v>
      </c>
      <c r="I83" s="783">
        <v>6.9690000000000003</v>
      </c>
    </row>
    <row r="84" spans="1:9" s="922" customFormat="1" ht="46.5" customHeight="1" thickBot="1">
      <c r="A84" s="748"/>
      <c r="B84" s="1546" t="s">
        <v>684</v>
      </c>
      <c r="C84" s="1547"/>
      <c r="D84" s="1547"/>
      <c r="E84" s="1548"/>
      <c r="F84" s="806">
        <v>-1836.557</v>
      </c>
      <c r="G84" s="754">
        <v>-845.86900000000003</v>
      </c>
      <c r="H84" s="778">
        <v>-121.126</v>
      </c>
      <c r="I84" s="756">
        <v>-2803.5520000000001</v>
      </c>
    </row>
    <row r="85" spans="1:9" s="922" customFormat="1" ht="24" customHeight="1">
      <c r="A85" s="748"/>
      <c r="B85" s="800"/>
      <c r="C85" s="1549" t="s">
        <v>670</v>
      </c>
      <c r="D85" s="1550"/>
      <c r="E85" s="1550"/>
      <c r="F85" s="807">
        <v>-4622.0330000000004</v>
      </c>
      <c r="G85" s="758">
        <v>-2334.4490000000001</v>
      </c>
      <c r="H85" s="844">
        <v>-301.90100000000001</v>
      </c>
      <c r="I85" s="760">
        <v>-7258.3829999999998</v>
      </c>
    </row>
    <row r="86" spans="1:9" s="922" customFormat="1" ht="23.25" customHeight="1">
      <c r="A86" s="748"/>
      <c r="B86" s="798"/>
      <c r="C86" s="956"/>
      <c r="D86" s="1551" t="s">
        <v>480</v>
      </c>
      <c r="E86" s="1535"/>
      <c r="F86" s="808">
        <v>-4339.8729999999996</v>
      </c>
      <c r="G86" s="762">
        <v>-2181.239</v>
      </c>
      <c r="H86" s="845">
        <v>-284.30200000000002</v>
      </c>
      <c r="I86" s="764">
        <v>-6805.4139999999998</v>
      </c>
    </row>
    <row r="87" spans="1:9" s="922" customFormat="1" ht="26.25" customHeight="1">
      <c r="A87" s="748"/>
      <c r="B87" s="798"/>
      <c r="C87" s="956"/>
      <c r="D87" s="1551" t="s">
        <v>481</v>
      </c>
      <c r="E87" s="1535"/>
      <c r="F87" s="808">
        <v>-7.7069999999999999</v>
      </c>
      <c r="G87" s="762">
        <v>-43.865000000000002</v>
      </c>
      <c r="H87" s="845">
        <v>-2.157</v>
      </c>
      <c r="I87" s="764">
        <v>-53.728999999999999</v>
      </c>
    </row>
    <row r="88" spans="1:9" s="922" customFormat="1" ht="26.25" customHeight="1">
      <c r="A88" s="748"/>
      <c r="B88" s="798"/>
      <c r="C88" s="956"/>
      <c r="D88" s="1551" t="s">
        <v>685</v>
      </c>
      <c r="E88" s="1535"/>
      <c r="F88" s="808">
        <v>-274.45299999999997</v>
      </c>
      <c r="G88" s="762">
        <v>-109.345</v>
      </c>
      <c r="H88" s="845">
        <v>-15.442</v>
      </c>
      <c r="I88" s="764">
        <v>-399.24</v>
      </c>
    </row>
    <row r="89" spans="1:9" s="922" customFormat="1" ht="25.5" customHeight="1">
      <c r="A89" s="748"/>
      <c r="B89" s="798"/>
      <c r="C89" s="1551" t="s">
        <v>671</v>
      </c>
      <c r="D89" s="1551"/>
      <c r="E89" s="1535"/>
      <c r="F89" s="808">
        <v>2785.4760000000001</v>
      </c>
      <c r="G89" s="762">
        <v>1488.58</v>
      </c>
      <c r="H89" s="845">
        <v>180.77500000000001</v>
      </c>
      <c r="I89" s="764">
        <v>4454.8310000000001</v>
      </c>
    </row>
    <row r="90" spans="1:9" s="922" customFormat="1" ht="28.5" customHeight="1">
      <c r="A90" s="748"/>
      <c r="B90" s="798"/>
      <c r="C90" s="956"/>
      <c r="D90" s="1551" t="s">
        <v>483</v>
      </c>
      <c r="E90" s="1535"/>
      <c r="F90" s="808">
        <v>2264.1379999999999</v>
      </c>
      <c r="G90" s="762">
        <v>1222.7329999999999</v>
      </c>
      <c r="H90" s="836">
        <v>151.58799999999999</v>
      </c>
      <c r="I90" s="764">
        <v>3638.4589999999998</v>
      </c>
    </row>
    <row r="91" spans="1:9" s="922" customFormat="1" ht="25.5" customHeight="1">
      <c r="A91" s="748"/>
      <c r="B91" s="798"/>
      <c r="C91" s="956"/>
      <c r="D91" s="1551" t="s">
        <v>484</v>
      </c>
      <c r="E91" s="1535"/>
      <c r="F91" s="808">
        <v>15.135</v>
      </c>
      <c r="G91" s="762">
        <v>111.89</v>
      </c>
      <c r="H91" s="836">
        <v>8.5370000000000008</v>
      </c>
      <c r="I91" s="764">
        <v>135.56200000000001</v>
      </c>
    </row>
    <row r="92" spans="1:9" s="922" customFormat="1" ht="28.5" customHeight="1" thickBot="1">
      <c r="A92" s="748"/>
      <c r="B92" s="798"/>
      <c r="C92" s="956"/>
      <c r="D92" s="1551" t="s">
        <v>686</v>
      </c>
      <c r="E92" s="1535"/>
      <c r="F92" s="808">
        <v>506.20299999999997</v>
      </c>
      <c r="G92" s="762">
        <v>153.95699999999999</v>
      </c>
      <c r="H92" s="836">
        <v>20.65</v>
      </c>
      <c r="I92" s="764">
        <v>680.81</v>
      </c>
    </row>
    <row r="93" spans="1:9" s="922" customFormat="1" ht="15" customHeight="1" thickBot="1">
      <c r="A93" s="748"/>
      <c r="B93" s="1610" t="s">
        <v>486</v>
      </c>
      <c r="C93" s="1611"/>
      <c r="D93" s="1611"/>
      <c r="E93" s="1612"/>
      <c r="F93" s="806">
        <v>81.022000000000006</v>
      </c>
      <c r="G93" s="754">
        <v>36.277999999999999</v>
      </c>
      <c r="H93" s="778">
        <v>-1.125</v>
      </c>
      <c r="I93" s="756">
        <v>116.175</v>
      </c>
    </row>
    <row r="94" spans="1:9" s="922" customFormat="1" ht="30" customHeight="1">
      <c r="A94" s="748"/>
      <c r="B94" s="803"/>
      <c r="C94" s="1552" t="s">
        <v>487</v>
      </c>
      <c r="D94" s="1552"/>
      <c r="E94" s="1553"/>
      <c r="F94" s="812">
        <v>-18.222999999999999</v>
      </c>
      <c r="G94" s="781">
        <v>-31.186</v>
      </c>
      <c r="H94" s="833">
        <v>-1.5469999999999999</v>
      </c>
      <c r="I94" s="783">
        <v>-50.956000000000003</v>
      </c>
    </row>
    <row r="95" spans="1:9" s="922" customFormat="1" ht="30" customHeight="1" thickBot="1">
      <c r="A95" s="748"/>
      <c r="B95" s="804"/>
      <c r="C95" s="1554" t="s">
        <v>631</v>
      </c>
      <c r="D95" s="1555"/>
      <c r="E95" s="1555"/>
      <c r="F95" s="813">
        <v>99.245000000000005</v>
      </c>
      <c r="G95" s="784">
        <v>67.463999999999999</v>
      </c>
      <c r="H95" s="846">
        <v>0.42199999999999999</v>
      </c>
      <c r="I95" s="786">
        <v>167.131</v>
      </c>
    </row>
    <row r="96" spans="1:9" s="922" customFormat="1" ht="15" thickBot="1">
      <c r="A96" s="748"/>
      <c r="B96" s="1544" t="s">
        <v>489</v>
      </c>
      <c r="C96" s="1545"/>
      <c r="D96" s="1545"/>
      <c r="E96" s="1545"/>
      <c r="F96" s="806">
        <v>-2586.94</v>
      </c>
      <c r="G96" s="754">
        <v>-977.78700000000003</v>
      </c>
      <c r="H96" s="778">
        <v>-249.34299999999999</v>
      </c>
      <c r="I96" s="756">
        <v>-3814.07</v>
      </c>
    </row>
    <row r="97" spans="1:10" s="922" customFormat="1" ht="15" thickBot="1">
      <c r="A97" s="748"/>
      <c r="B97" s="958" t="s">
        <v>490</v>
      </c>
      <c r="C97" s="959"/>
      <c r="D97" s="959"/>
      <c r="E97" s="960"/>
      <c r="F97" s="806">
        <v>-532.97</v>
      </c>
      <c r="G97" s="754">
        <v>-216.11500000000001</v>
      </c>
      <c r="H97" s="778">
        <v>-39.171999999999997</v>
      </c>
      <c r="I97" s="756">
        <v>-788.25699999999995</v>
      </c>
    </row>
    <row r="98" spans="1:10" s="922" customFormat="1" ht="15" thickBot="1">
      <c r="A98" s="748"/>
      <c r="B98" s="1544" t="s">
        <v>491</v>
      </c>
      <c r="C98" s="1545"/>
      <c r="D98" s="1545"/>
      <c r="E98" s="1545"/>
      <c r="F98" s="806">
        <v>-2619.9169999999999</v>
      </c>
      <c r="G98" s="754">
        <v>-1074.933</v>
      </c>
      <c r="H98" s="847">
        <v>-200.738</v>
      </c>
      <c r="I98" s="756">
        <v>-3895.5880000000002</v>
      </c>
    </row>
    <row r="99" spans="1:10">
      <c r="B99" s="803"/>
      <c r="C99" s="1531" t="s">
        <v>516</v>
      </c>
      <c r="D99" s="1532"/>
      <c r="E99" s="1532"/>
      <c r="F99" s="807">
        <v>-1872.1179999999999</v>
      </c>
      <c r="G99" s="758">
        <v>-923.17700000000002</v>
      </c>
      <c r="H99" s="835">
        <v>-177.06899999999999</v>
      </c>
      <c r="I99" s="760">
        <v>-2972.364</v>
      </c>
    </row>
    <row r="100" spans="1:10">
      <c r="B100" s="803"/>
      <c r="C100" s="1533" t="s">
        <v>632</v>
      </c>
      <c r="D100" s="1534"/>
      <c r="E100" s="1534"/>
      <c r="F100" s="808">
        <v>-397.57799999999997</v>
      </c>
      <c r="G100" s="762">
        <v>-85.573999999999998</v>
      </c>
      <c r="H100" s="836">
        <v>-16.231999999999999</v>
      </c>
      <c r="I100" s="764">
        <v>-499.38400000000001</v>
      </c>
    </row>
    <row r="101" spans="1:10" ht="30.75" customHeight="1">
      <c r="B101" s="803"/>
      <c r="C101" s="1535" t="s">
        <v>683</v>
      </c>
      <c r="D101" s="1536"/>
      <c r="E101" s="1609"/>
      <c r="F101" s="808">
        <v>0</v>
      </c>
      <c r="G101" s="762">
        <v>-1.7000000000000001E-2</v>
      </c>
      <c r="H101" s="836">
        <v>0</v>
      </c>
      <c r="I101" s="764">
        <v>-1.7000000000000001E-2</v>
      </c>
    </row>
    <row r="102" spans="1:10">
      <c r="B102" s="803"/>
      <c r="C102" s="1533" t="s">
        <v>576</v>
      </c>
      <c r="D102" s="1534"/>
      <c r="E102" s="1534"/>
      <c r="F102" s="808">
        <v>-100.069</v>
      </c>
      <c r="G102" s="762">
        <v>-5.8259999999999996</v>
      </c>
      <c r="H102" s="836">
        <v>0</v>
      </c>
      <c r="I102" s="764">
        <v>-105.895</v>
      </c>
    </row>
    <row r="103" spans="1:10">
      <c r="B103" s="803"/>
      <c r="C103" s="1533" t="s">
        <v>497</v>
      </c>
      <c r="D103" s="1534"/>
      <c r="E103" s="1534"/>
      <c r="F103" s="808">
        <v>-250.09100000000001</v>
      </c>
      <c r="G103" s="762">
        <v>-58.84</v>
      </c>
      <c r="H103" s="836">
        <v>-7.4370000000000003</v>
      </c>
      <c r="I103" s="764">
        <v>-316.36799999999999</v>
      </c>
    </row>
    <row r="104" spans="1:10" ht="15" thickBot="1">
      <c r="B104" s="805"/>
      <c r="C104" s="1538" t="s">
        <v>498</v>
      </c>
      <c r="D104" s="1539"/>
      <c r="E104" s="1539"/>
      <c r="F104" s="813">
        <v>-6.0999999999999999E-2</v>
      </c>
      <c r="G104" s="784">
        <v>-1.4990000000000001</v>
      </c>
      <c r="H104" s="846">
        <v>0</v>
      </c>
      <c r="I104" s="786">
        <v>-1.56</v>
      </c>
    </row>
    <row r="105" spans="1:10" s="400" customFormat="1" ht="13.5" thickBot="1">
      <c r="B105" s="1529" t="s">
        <v>577</v>
      </c>
      <c r="C105" s="1327"/>
      <c r="D105" s="1327"/>
      <c r="E105" s="1530"/>
      <c r="F105" s="438">
        <v>5642.7529999999997</v>
      </c>
      <c r="G105" s="438">
        <v>49.756999999999998</v>
      </c>
      <c r="H105" s="451">
        <v>111.255</v>
      </c>
      <c r="I105" s="440">
        <v>5803.7650000000003</v>
      </c>
      <c r="J105" s="924"/>
    </row>
    <row r="106" spans="1:10" s="371" customFormat="1" ht="13.5" thickBot="1">
      <c r="B106" s="1520" t="s">
        <v>518</v>
      </c>
      <c r="C106" s="1521"/>
      <c r="D106" s="1521"/>
      <c r="E106" s="1522"/>
      <c r="F106" s="445">
        <v>0</v>
      </c>
      <c r="G106" s="445">
        <v>-12.882999999999999</v>
      </c>
      <c r="H106" s="848">
        <v>0</v>
      </c>
      <c r="I106" s="440">
        <v>-12.882999999999999</v>
      </c>
      <c r="J106" s="925"/>
    </row>
    <row r="107" spans="1:10" s="371" customFormat="1" ht="13.5" thickBot="1">
      <c r="B107" s="1523" t="s">
        <v>578</v>
      </c>
      <c r="C107" s="1524"/>
      <c r="D107" s="1524"/>
      <c r="E107" s="1525"/>
      <c r="F107" s="424">
        <v>5642.7529999999997</v>
      </c>
      <c r="G107" s="424">
        <v>36.874000000000002</v>
      </c>
      <c r="H107" s="849">
        <v>111.255</v>
      </c>
      <c r="I107" s="426">
        <v>5790.8819999999996</v>
      </c>
      <c r="J107" s="925"/>
    </row>
    <row r="108" spans="1:10">
      <c r="B108" s="749"/>
      <c r="C108" s="749"/>
      <c r="D108" s="749"/>
      <c r="E108" s="749"/>
      <c r="F108" s="749"/>
      <c r="G108" s="749"/>
      <c r="H108" s="749"/>
      <c r="I108" s="749"/>
    </row>
    <row r="109" spans="1:10">
      <c r="B109" s="749"/>
      <c r="C109" s="749"/>
      <c r="D109" s="749"/>
      <c r="E109" s="749"/>
      <c r="F109" s="874"/>
      <c r="G109" s="874"/>
      <c r="H109" s="874"/>
      <c r="I109" s="874"/>
    </row>
    <row r="110" spans="1:10">
      <c r="F110" s="757"/>
      <c r="G110" s="757"/>
      <c r="H110" s="757"/>
      <c r="I110" s="757"/>
    </row>
    <row r="111" spans="1:10">
      <c r="F111" s="757"/>
      <c r="G111" s="757"/>
      <c r="H111" s="757"/>
      <c r="I111" s="757"/>
    </row>
  </sheetData>
  <mergeCells count="103">
    <mergeCell ref="C102:E102"/>
    <mergeCell ref="C103:E103"/>
    <mergeCell ref="C104:E104"/>
    <mergeCell ref="B105:E105"/>
    <mergeCell ref="B106:E106"/>
    <mergeCell ref="B107:E107"/>
    <mergeCell ref="C95:E95"/>
    <mergeCell ref="B96:E96"/>
    <mergeCell ref="B98:E98"/>
    <mergeCell ref="C99:E99"/>
    <mergeCell ref="C100:E100"/>
    <mergeCell ref="C101:E101"/>
    <mergeCell ref="C89:E89"/>
    <mergeCell ref="D90:E90"/>
    <mergeCell ref="D91:E91"/>
    <mergeCell ref="D92:E92"/>
    <mergeCell ref="B93:E93"/>
    <mergeCell ref="C94:E94"/>
    <mergeCell ref="C83:E83"/>
    <mergeCell ref="B84:E84"/>
    <mergeCell ref="C85:E85"/>
    <mergeCell ref="D86:E86"/>
    <mergeCell ref="D87:E87"/>
    <mergeCell ref="D88:E88"/>
    <mergeCell ref="C77:E77"/>
    <mergeCell ref="C78:E78"/>
    <mergeCell ref="C79:E79"/>
    <mergeCell ref="C80:E80"/>
    <mergeCell ref="C81:E81"/>
    <mergeCell ref="C82:E82"/>
    <mergeCell ref="D71:E71"/>
    <mergeCell ref="B72:E72"/>
    <mergeCell ref="C73:E73"/>
    <mergeCell ref="C74:E74"/>
    <mergeCell ref="C75:E75"/>
    <mergeCell ref="B76:E76"/>
    <mergeCell ref="C65:E65"/>
    <mergeCell ref="B66:E66"/>
    <mergeCell ref="C67:E67"/>
    <mergeCell ref="D68:E68"/>
    <mergeCell ref="D69:E69"/>
    <mergeCell ref="C70:E70"/>
    <mergeCell ref="C58:E58"/>
    <mergeCell ref="D60:E60"/>
    <mergeCell ref="C61:E61"/>
    <mergeCell ref="D62:E62"/>
    <mergeCell ref="D63:E63"/>
    <mergeCell ref="C64:E64"/>
    <mergeCell ref="D59:E59"/>
    <mergeCell ref="D51:E51"/>
    <mergeCell ref="D52:E52"/>
    <mergeCell ref="B53:E53"/>
    <mergeCell ref="C55:E55"/>
    <mergeCell ref="C56:E56"/>
    <mergeCell ref="B57:E57"/>
    <mergeCell ref="D45:E45"/>
    <mergeCell ref="D46:E46"/>
    <mergeCell ref="C47:E47"/>
    <mergeCell ref="D48:E48"/>
    <mergeCell ref="D49:E49"/>
    <mergeCell ref="D50:E50"/>
    <mergeCell ref="D39:E39"/>
    <mergeCell ref="D40:E40"/>
    <mergeCell ref="D41:E41"/>
    <mergeCell ref="D42:E42"/>
    <mergeCell ref="D43:E43"/>
    <mergeCell ref="C44:E44"/>
    <mergeCell ref="C33:E33"/>
    <mergeCell ref="D34:E34"/>
    <mergeCell ref="D35:E35"/>
    <mergeCell ref="C36:E36"/>
    <mergeCell ref="C37:E37"/>
    <mergeCell ref="D38:E38"/>
    <mergeCell ref="D27:E27"/>
    <mergeCell ref="C28:E28"/>
    <mergeCell ref="B29:E29"/>
    <mergeCell ref="C30:E30"/>
    <mergeCell ref="D31:E31"/>
    <mergeCell ref="D32:E32"/>
    <mergeCell ref="D21:E21"/>
    <mergeCell ref="D22:E22"/>
    <mergeCell ref="C23:E23"/>
    <mergeCell ref="D24:E24"/>
    <mergeCell ref="D25:E25"/>
    <mergeCell ref="D26:E26"/>
    <mergeCell ref="D18:E18"/>
    <mergeCell ref="D19:E19"/>
    <mergeCell ref="C20:E20"/>
    <mergeCell ref="D9:E9"/>
    <mergeCell ref="C10:E10"/>
    <mergeCell ref="D11:E11"/>
    <mergeCell ref="D12:E12"/>
    <mergeCell ref="C13:E13"/>
    <mergeCell ref="C14:E14"/>
    <mergeCell ref="H3:I3"/>
    <mergeCell ref="B4:E5"/>
    <mergeCell ref="F4:I4"/>
    <mergeCell ref="B6:E6"/>
    <mergeCell ref="C7:E7"/>
    <mergeCell ref="D8:E8"/>
    <mergeCell ref="D15:E15"/>
    <mergeCell ref="D16:E16"/>
    <mergeCell ref="D17:E17"/>
  </mergeCells>
  <pageMargins left="0.25" right="0.25" top="0.75" bottom="0.75" header="0.3" footer="0.3"/>
  <pageSetup paperSize="9" scale="78" fitToHeight="0"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12"/>
  <sheetViews>
    <sheetView tabSelected="1" topLeftCell="A82" zoomScaleNormal="100" workbookViewId="0">
      <selection activeCell="I108" sqref="F106:I108"/>
    </sheetView>
  </sheetViews>
  <sheetFormatPr defaultRowHeight="14.25"/>
  <cols>
    <col min="1" max="1" width="5" style="748" customWidth="1"/>
    <col min="2" max="2" width="2.140625" style="748" customWidth="1"/>
    <col min="3" max="3" width="3" style="748" customWidth="1"/>
    <col min="4" max="4" width="9.140625" style="748"/>
    <col min="5" max="5" width="65.42578125" style="748" customWidth="1"/>
    <col min="6" max="9" width="11.7109375" style="748" customWidth="1"/>
    <col min="10" max="10" width="9.140625" style="922"/>
    <col min="11" max="16384" width="9.140625" style="748"/>
  </cols>
  <sheetData>
    <row r="2" spans="1:14">
      <c r="B2" s="749"/>
      <c r="C2" s="749"/>
      <c r="D2" s="749"/>
      <c r="E2" s="789" t="s">
        <v>394</v>
      </c>
      <c r="F2" s="749"/>
    </row>
    <row r="3" spans="1:14" ht="15" thickBot="1">
      <c r="B3" s="316"/>
      <c r="C3" s="316"/>
      <c r="D3" s="316"/>
      <c r="E3" s="316"/>
      <c r="F3" s="315"/>
      <c r="H3" s="1336" t="s">
        <v>395</v>
      </c>
      <c r="I3" s="1336"/>
    </row>
    <row r="4" spans="1:14" ht="15" customHeight="1" thickBot="1">
      <c r="B4" s="1593" t="s">
        <v>394</v>
      </c>
      <c r="C4" s="1594"/>
      <c r="D4" s="1594"/>
      <c r="E4" s="1594"/>
      <c r="F4" s="1597" t="s">
        <v>696</v>
      </c>
      <c r="G4" s="1490"/>
      <c r="H4" s="1490"/>
      <c r="I4" s="1491"/>
    </row>
    <row r="5" spans="1:14" ht="33.75" customHeight="1" thickBot="1">
      <c r="B5" s="1595"/>
      <c r="C5" s="1596"/>
      <c r="D5" s="1596"/>
      <c r="E5" s="1596"/>
      <c r="F5" s="676" t="s">
        <v>579</v>
      </c>
      <c r="G5" s="676" t="s">
        <v>580</v>
      </c>
      <c r="H5" s="675" t="s">
        <v>581</v>
      </c>
      <c r="I5" s="676" t="s">
        <v>399</v>
      </c>
    </row>
    <row r="6" spans="1:14" ht="15" thickBot="1">
      <c r="B6" s="1598" t="s">
        <v>400</v>
      </c>
      <c r="C6" s="1599"/>
      <c r="D6" s="1599"/>
      <c r="E6" s="1600"/>
      <c r="F6" s="424">
        <v>14369.318031999999</v>
      </c>
      <c r="G6" s="424">
        <v>4140.433</v>
      </c>
      <c r="H6" s="849">
        <v>736.846</v>
      </c>
      <c r="I6" s="943">
        <v>19246.597031999998</v>
      </c>
      <c r="K6" s="968"/>
      <c r="L6" s="968"/>
      <c r="M6" s="968"/>
      <c r="N6" s="968"/>
    </row>
    <row r="7" spans="1:14">
      <c r="B7" s="795"/>
      <c r="C7" s="1579" t="s">
        <v>582</v>
      </c>
      <c r="D7" s="1601"/>
      <c r="E7" s="1601"/>
      <c r="F7" s="428">
        <v>4735.3970319999999</v>
      </c>
      <c r="G7" s="428">
        <v>1809.143</v>
      </c>
      <c r="H7" s="942">
        <v>265.577</v>
      </c>
      <c r="I7" s="906">
        <v>6810.1170320000001</v>
      </c>
      <c r="K7" s="968"/>
      <c r="L7" s="968"/>
      <c r="M7" s="968"/>
      <c r="N7" s="968"/>
    </row>
    <row r="8" spans="1:14">
      <c r="B8" s="792"/>
      <c r="C8" s="967"/>
      <c r="D8" s="1576" t="s">
        <v>583</v>
      </c>
      <c r="E8" s="1533"/>
      <c r="F8" s="431">
        <v>4686.7750319999996</v>
      </c>
      <c r="G8" s="431">
        <v>1798.1110000000001</v>
      </c>
      <c r="H8" s="907">
        <v>263.26900000000001</v>
      </c>
      <c r="I8" s="906">
        <v>6748.1550319999997</v>
      </c>
      <c r="K8" s="968"/>
      <c r="L8" s="968"/>
      <c r="M8" s="968"/>
      <c r="N8" s="968"/>
    </row>
    <row r="9" spans="1:14">
      <c r="B9" s="792"/>
      <c r="C9" s="967"/>
      <c r="D9" s="1576" t="s">
        <v>584</v>
      </c>
      <c r="E9" s="1533"/>
      <c r="F9" s="431">
        <v>48.622</v>
      </c>
      <c r="G9" s="431">
        <v>11.032</v>
      </c>
      <c r="H9" s="907">
        <v>2.3079999999999998</v>
      </c>
      <c r="I9" s="906">
        <v>61.962000000000003</v>
      </c>
      <c r="K9" s="968"/>
      <c r="L9" s="968"/>
      <c r="M9" s="968"/>
      <c r="N9" s="968"/>
    </row>
    <row r="10" spans="1:14">
      <c r="B10" s="792"/>
      <c r="C10" s="1576" t="s">
        <v>585</v>
      </c>
      <c r="D10" s="1576"/>
      <c r="E10" s="1533"/>
      <c r="F10" s="431">
        <v>630.04399999999998</v>
      </c>
      <c r="G10" s="431">
        <v>111.762</v>
      </c>
      <c r="H10" s="907">
        <v>30.119</v>
      </c>
      <c r="I10" s="906">
        <v>771.92499999999995</v>
      </c>
      <c r="K10" s="968"/>
      <c r="L10" s="968"/>
      <c r="M10" s="968"/>
      <c r="N10" s="968"/>
    </row>
    <row r="11" spans="1:14">
      <c r="B11" s="792"/>
      <c r="C11" s="967"/>
      <c r="D11" s="1533" t="s">
        <v>586</v>
      </c>
      <c r="E11" s="1534"/>
      <c r="F11" s="431">
        <v>600.56399999999996</v>
      </c>
      <c r="G11" s="431">
        <v>106.414</v>
      </c>
      <c r="H11" s="907">
        <v>30.119</v>
      </c>
      <c r="I11" s="906">
        <v>737.09699999999998</v>
      </c>
      <c r="K11" s="968"/>
      <c r="L11" s="968"/>
      <c r="M11" s="968"/>
      <c r="N11" s="968"/>
    </row>
    <row r="12" spans="1:14">
      <c r="B12" s="792"/>
      <c r="C12" s="967"/>
      <c r="D12" s="1533" t="s">
        <v>587</v>
      </c>
      <c r="E12" s="1534"/>
      <c r="F12" s="431">
        <v>29.48</v>
      </c>
      <c r="G12" s="431">
        <v>5.3479999999999999</v>
      </c>
      <c r="H12" s="907">
        <v>0</v>
      </c>
      <c r="I12" s="906">
        <v>34.828000000000003</v>
      </c>
      <c r="K12" s="968"/>
      <c r="L12" s="968"/>
      <c r="M12" s="968"/>
      <c r="N12" s="968"/>
    </row>
    <row r="13" spans="1:14" s="922" customFormat="1" ht="30" customHeight="1">
      <c r="A13" s="748"/>
      <c r="B13" s="793"/>
      <c r="C13" s="1551" t="s">
        <v>588</v>
      </c>
      <c r="D13" s="1551"/>
      <c r="E13" s="1535"/>
      <c r="F13" s="431">
        <v>11.272</v>
      </c>
      <c r="G13" s="431">
        <v>0.71899999999999997</v>
      </c>
      <c r="H13" s="907">
        <v>0.71799999999999997</v>
      </c>
      <c r="I13" s="906">
        <v>12.709</v>
      </c>
      <c r="K13" s="968"/>
      <c r="L13" s="968"/>
      <c r="M13" s="968"/>
      <c r="N13" s="968"/>
    </row>
    <row r="14" spans="1:14" s="922" customFormat="1">
      <c r="A14" s="748"/>
      <c r="B14" s="792"/>
      <c r="C14" s="1576" t="s">
        <v>589</v>
      </c>
      <c r="D14" s="1576"/>
      <c r="E14" s="1533"/>
      <c r="F14" s="431">
        <v>608.17399999999998</v>
      </c>
      <c r="G14" s="431">
        <v>271.77699999999999</v>
      </c>
      <c r="H14" s="907">
        <v>25.501000000000001</v>
      </c>
      <c r="I14" s="906">
        <v>905.452</v>
      </c>
      <c r="K14" s="968"/>
      <c r="L14" s="968"/>
      <c r="M14" s="968"/>
      <c r="N14" s="968"/>
    </row>
    <row r="15" spans="1:14" s="922" customFormat="1">
      <c r="A15" s="748"/>
      <c r="B15" s="792"/>
      <c r="C15" s="967"/>
      <c r="D15" s="1533" t="s">
        <v>590</v>
      </c>
      <c r="E15" s="1534"/>
      <c r="F15" s="431">
        <v>466.83499999999998</v>
      </c>
      <c r="G15" s="431">
        <v>132.01900000000001</v>
      </c>
      <c r="H15" s="907">
        <v>23.030999999999999</v>
      </c>
      <c r="I15" s="906">
        <v>621.88499999999999</v>
      </c>
      <c r="K15" s="968"/>
      <c r="L15" s="968"/>
      <c r="M15" s="968"/>
      <c r="N15" s="968"/>
    </row>
    <row r="16" spans="1:14" s="922" customFormat="1">
      <c r="A16" s="748"/>
      <c r="B16" s="792"/>
      <c r="C16" s="967"/>
      <c r="D16" s="1533" t="s">
        <v>591</v>
      </c>
      <c r="E16" s="1534"/>
      <c r="F16" s="431">
        <v>133.08500000000001</v>
      </c>
      <c r="G16" s="431">
        <v>118.749</v>
      </c>
      <c r="H16" s="907">
        <v>2.302</v>
      </c>
      <c r="I16" s="906">
        <v>254.136</v>
      </c>
      <c r="K16" s="968"/>
      <c r="L16" s="968"/>
      <c r="M16" s="968"/>
      <c r="N16" s="968"/>
    </row>
    <row r="17" spans="1:14" s="922" customFormat="1">
      <c r="A17" s="748"/>
      <c r="B17" s="792"/>
      <c r="C17" s="967"/>
      <c r="D17" s="1533" t="s">
        <v>592</v>
      </c>
      <c r="E17" s="1534"/>
      <c r="F17" s="431">
        <v>3.42</v>
      </c>
      <c r="G17" s="431">
        <v>0</v>
      </c>
      <c r="H17" s="907">
        <v>0</v>
      </c>
      <c r="I17" s="906">
        <v>3.42</v>
      </c>
      <c r="K17" s="968"/>
      <c r="L17" s="968"/>
      <c r="M17" s="968"/>
      <c r="N17" s="968"/>
    </row>
    <row r="18" spans="1:14" s="922" customFormat="1">
      <c r="A18" s="748"/>
      <c r="B18" s="792"/>
      <c r="C18" s="967"/>
      <c r="D18" s="1533" t="s">
        <v>593</v>
      </c>
      <c r="E18" s="1534"/>
      <c r="F18" s="431">
        <v>3.44</v>
      </c>
      <c r="G18" s="431">
        <v>7.9089999999999998</v>
      </c>
      <c r="H18" s="907">
        <v>0.01</v>
      </c>
      <c r="I18" s="906">
        <v>11.359</v>
      </c>
      <c r="K18" s="968"/>
      <c r="L18" s="968"/>
      <c r="M18" s="968"/>
      <c r="N18" s="968"/>
    </row>
    <row r="19" spans="1:14" s="922" customFormat="1" ht="14.25" customHeight="1">
      <c r="A19" s="748"/>
      <c r="B19" s="792"/>
      <c r="C19" s="765"/>
      <c r="D19" s="1560" t="s">
        <v>595</v>
      </c>
      <c r="E19" s="1561"/>
      <c r="F19" s="431">
        <v>1.3939999999999999</v>
      </c>
      <c r="G19" s="431">
        <v>13.1</v>
      </c>
      <c r="H19" s="907">
        <v>0.158</v>
      </c>
      <c r="I19" s="906">
        <v>14.651999999999999</v>
      </c>
      <c r="K19" s="968"/>
      <c r="L19" s="968"/>
      <c r="M19" s="968"/>
      <c r="N19" s="968"/>
    </row>
    <row r="20" spans="1:14" s="922" customFormat="1">
      <c r="A20" s="748"/>
      <c r="B20" s="792"/>
      <c r="C20" s="1533" t="s">
        <v>596</v>
      </c>
      <c r="D20" s="1534"/>
      <c r="E20" s="1534"/>
      <c r="F20" s="431">
        <v>7755.2569999999996</v>
      </c>
      <c r="G20" s="431">
        <v>1902.626</v>
      </c>
      <c r="H20" s="907">
        <v>389.13200000000001</v>
      </c>
      <c r="I20" s="906">
        <v>10047.014999999999</v>
      </c>
      <c r="K20" s="968"/>
      <c r="L20" s="968"/>
      <c r="M20" s="968"/>
      <c r="N20" s="968"/>
    </row>
    <row r="21" spans="1:14" s="922" customFormat="1" ht="15" customHeight="1">
      <c r="A21" s="748"/>
      <c r="B21" s="792"/>
      <c r="C21" s="967"/>
      <c r="D21" s="1590" t="s">
        <v>597</v>
      </c>
      <c r="E21" s="1591"/>
      <c r="F21" s="431">
        <v>16.373000000000001</v>
      </c>
      <c r="G21" s="431">
        <v>74.501999999999995</v>
      </c>
      <c r="H21" s="907">
        <v>1.724</v>
      </c>
      <c r="I21" s="906">
        <v>92.599000000000004</v>
      </c>
      <c r="K21" s="968"/>
      <c r="L21" s="968"/>
      <c r="M21" s="968"/>
      <c r="N21" s="968"/>
    </row>
    <row r="22" spans="1:14" s="922" customFormat="1">
      <c r="A22" s="748"/>
      <c r="B22" s="792"/>
      <c r="C22" s="967"/>
      <c r="D22" s="1533" t="s">
        <v>598</v>
      </c>
      <c r="E22" s="1534"/>
      <c r="F22" s="431">
        <v>7738.884</v>
      </c>
      <c r="G22" s="431">
        <v>1828.124</v>
      </c>
      <c r="H22" s="907">
        <v>387.40800000000002</v>
      </c>
      <c r="I22" s="906">
        <v>9954.4159999999993</v>
      </c>
      <c r="K22" s="968"/>
      <c r="L22" s="968"/>
      <c r="M22" s="968"/>
      <c r="N22" s="968"/>
    </row>
    <row r="23" spans="1:14" s="922" customFormat="1">
      <c r="A23" s="748"/>
      <c r="B23" s="792"/>
      <c r="C23" s="1533" t="s">
        <v>599</v>
      </c>
      <c r="D23" s="1534"/>
      <c r="E23" s="1534"/>
      <c r="F23" s="431">
        <v>307.899</v>
      </c>
      <c r="G23" s="431">
        <v>17.779</v>
      </c>
      <c r="H23" s="907">
        <v>5.492</v>
      </c>
      <c r="I23" s="906">
        <v>331.17</v>
      </c>
      <c r="K23" s="968"/>
      <c r="L23" s="968"/>
      <c r="M23" s="968"/>
      <c r="N23" s="968"/>
    </row>
    <row r="24" spans="1:14" s="922" customFormat="1" ht="15" customHeight="1">
      <c r="A24" s="748"/>
      <c r="B24" s="792"/>
      <c r="C24" s="967"/>
      <c r="D24" s="1592" t="s">
        <v>600</v>
      </c>
      <c r="E24" s="1590"/>
      <c r="F24" s="431">
        <v>46.847999999999999</v>
      </c>
      <c r="G24" s="431">
        <v>6.2789999999999999</v>
      </c>
      <c r="H24" s="907">
        <v>0</v>
      </c>
      <c r="I24" s="906">
        <v>53.127000000000002</v>
      </c>
      <c r="K24" s="968"/>
      <c r="L24" s="968"/>
      <c r="M24" s="968"/>
      <c r="N24" s="968"/>
    </row>
    <row r="25" spans="1:14" s="922" customFormat="1" ht="15" customHeight="1">
      <c r="A25" s="748"/>
      <c r="B25" s="792"/>
      <c r="C25" s="967"/>
      <c r="D25" s="1592" t="s">
        <v>663</v>
      </c>
      <c r="E25" s="1590"/>
      <c r="F25" s="431">
        <v>0</v>
      </c>
      <c r="G25" s="431">
        <v>1.833</v>
      </c>
      <c r="H25" s="907">
        <v>0</v>
      </c>
      <c r="I25" s="906">
        <v>1.833</v>
      </c>
      <c r="K25" s="968"/>
      <c r="L25" s="968"/>
      <c r="M25" s="968"/>
      <c r="N25" s="968"/>
    </row>
    <row r="26" spans="1:14" s="922" customFormat="1" ht="15" customHeight="1">
      <c r="A26" s="748"/>
      <c r="B26" s="792"/>
      <c r="C26" s="967"/>
      <c r="D26" s="1551" t="s">
        <v>601</v>
      </c>
      <c r="E26" s="1535"/>
      <c r="F26" s="431">
        <v>260.09399999999999</v>
      </c>
      <c r="G26" s="431">
        <v>9.5329999999999995</v>
      </c>
      <c r="H26" s="907">
        <v>4.5289999999999999</v>
      </c>
      <c r="I26" s="906">
        <v>274.15600000000001</v>
      </c>
      <c r="K26" s="968"/>
      <c r="L26" s="968"/>
      <c r="M26" s="968"/>
      <c r="N26" s="968"/>
    </row>
    <row r="27" spans="1:14" s="922" customFormat="1" ht="15" customHeight="1">
      <c r="A27" s="748"/>
      <c r="B27" s="802"/>
      <c r="C27" s="964"/>
      <c r="D27" s="1551" t="s">
        <v>535</v>
      </c>
      <c r="E27" s="1535"/>
      <c r="F27" s="431">
        <v>0.95699999999999996</v>
      </c>
      <c r="G27" s="431">
        <v>0.13400000000000001</v>
      </c>
      <c r="H27" s="907">
        <v>0.96299999999999997</v>
      </c>
      <c r="I27" s="906">
        <v>2.0539999999999998</v>
      </c>
      <c r="K27" s="968"/>
      <c r="L27" s="968"/>
      <c r="M27" s="968"/>
      <c r="N27" s="968"/>
    </row>
    <row r="28" spans="1:14" s="922" customFormat="1" ht="25.5" customHeight="1" thickBot="1">
      <c r="A28" s="748"/>
      <c r="B28" s="794"/>
      <c r="C28" s="1583" t="s">
        <v>602</v>
      </c>
      <c r="D28" s="1584"/>
      <c r="E28" s="1584"/>
      <c r="F28" s="431">
        <v>321.27499999999998</v>
      </c>
      <c r="G28" s="431">
        <v>26.626999999999999</v>
      </c>
      <c r="H28" s="907">
        <v>20.306999999999999</v>
      </c>
      <c r="I28" s="906">
        <v>368.209</v>
      </c>
      <c r="K28" s="968"/>
      <c r="L28" s="968"/>
      <c r="M28" s="968"/>
      <c r="N28" s="968"/>
    </row>
    <row r="29" spans="1:14" s="922" customFormat="1" ht="15" thickBot="1">
      <c r="A29" s="748"/>
      <c r="B29" s="1598" t="s">
        <v>508</v>
      </c>
      <c r="C29" s="1599"/>
      <c r="D29" s="1599"/>
      <c r="E29" s="1600"/>
      <c r="F29" s="424">
        <v>-2688.7109999999998</v>
      </c>
      <c r="G29" s="424">
        <v>-1373.12</v>
      </c>
      <c r="H29" s="849">
        <v>-170.02</v>
      </c>
      <c r="I29" s="943">
        <v>-4231.8509999999997</v>
      </c>
      <c r="K29" s="968"/>
      <c r="L29" s="968"/>
      <c r="M29" s="968"/>
      <c r="N29" s="968"/>
    </row>
    <row r="30" spans="1:14" s="922" customFormat="1">
      <c r="A30" s="748"/>
      <c r="B30" s="795"/>
      <c r="C30" s="1578" t="s">
        <v>603</v>
      </c>
      <c r="D30" s="1578"/>
      <c r="E30" s="1579"/>
      <c r="F30" s="431">
        <v>-286.79899999999998</v>
      </c>
      <c r="G30" s="431">
        <v>-186.84299999999999</v>
      </c>
      <c r="H30" s="907">
        <v>-16.212</v>
      </c>
      <c r="I30" s="906">
        <v>-489.85399999999998</v>
      </c>
      <c r="K30" s="968"/>
      <c r="L30" s="968"/>
      <c r="M30" s="968"/>
      <c r="N30" s="968"/>
    </row>
    <row r="31" spans="1:14" s="922" customFormat="1">
      <c r="A31" s="748"/>
      <c r="B31" s="792"/>
      <c r="C31" s="967"/>
      <c r="D31" s="1576" t="s">
        <v>604</v>
      </c>
      <c r="E31" s="1533"/>
      <c r="F31" s="431">
        <v>-266.29599999999999</v>
      </c>
      <c r="G31" s="431">
        <v>-158.501</v>
      </c>
      <c r="H31" s="907">
        <v>-9.52</v>
      </c>
      <c r="I31" s="906">
        <v>-434.31700000000001</v>
      </c>
      <c r="K31" s="968"/>
      <c r="L31" s="968"/>
      <c r="M31" s="968"/>
      <c r="N31" s="968"/>
    </row>
    <row r="32" spans="1:14" s="922" customFormat="1">
      <c r="A32" s="748"/>
      <c r="B32" s="792"/>
      <c r="C32" s="967"/>
      <c r="D32" s="1576" t="s">
        <v>605</v>
      </c>
      <c r="E32" s="1533"/>
      <c r="F32" s="431">
        <v>-20.503</v>
      </c>
      <c r="G32" s="431">
        <v>-28.341999999999999</v>
      </c>
      <c r="H32" s="907">
        <v>-6.6920000000000002</v>
      </c>
      <c r="I32" s="906">
        <v>-55.536999999999999</v>
      </c>
      <c r="K32" s="968"/>
      <c r="L32" s="968"/>
      <c r="M32" s="968"/>
      <c r="N32" s="968"/>
    </row>
    <row r="33" spans="1:14" s="922" customFormat="1">
      <c r="A33" s="748"/>
      <c r="B33" s="792"/>
      <c r="C33" s="1576" t="s">
        <v>606</v>
      </c>
      <c r="D33" s="1576"/>
      <c r="E33" s="1533"/>
      <c r="F33" s="431">
        <v>-42.512999999999998</v>
      </c>
      <c r="G33" s="431">
        <v>-5.2080000000000002</v>
      </c>
      <c r="H33" s="907">
        <v>-0.93700000000000006</v>
      </c>
      <c r="I33" s="906">
        <v>-48.658000000000001</v>
      </c>
      <c r="K33" s="968"/>
      <c r="L33" s="968"/>
      <c r="M33" s="968"/>
      <c r="N33" s="968"/>
    </row>
    <row r="34" spans="1:14" s="922" customFormat="1">
      <c r="A34" s="748"/>
      <c r="B34" s="792"/>
      <c r="C34" s="967"/>
      <c r="D34" s="1533" t="s">
        <v>648</v>
      </c>
      <c r="E34" s="1534"/>
      <c r="F34" s="431">
        <v>-42.494999999999997</v>
      </c>
      <c r="G34" s="431">
        <v>-5.2080000000000002</v>
      </c>
      <c r="H34" s="907">
        <v>-0.93700000000000006</v>
      </c>
      <c r="I34" s="906">
        <v>-48.64</v>
      </c>
      <c r="K34" s="968"/>
      <c r="L34" s="968"/>
      <c r="M34" s="968"/>
      <c r="N34" s="968"/>
    </row>
    <row r="35" spans="1:14" s="922" customFormat="1">
      <c r="A35" s="748"/>
      <c r="B35" s="792"/>
      <c r="C35" s="967"/>
      <c r="D35" s="1533" t="s">
        <v>649</v>
      </c>
      <c r="E35" s="1534"/>
      <c r="F35" s="910">
        <v>-1.7999999999999999E-2</v>
      </c>
      <c r="G35" s="910">
        <v>0</v>
      </c>
      <c r="H35" s="911">
        <v>0</v>
      </c>
      <c r="I35" s="906">
        <v>-1.7999999999999999E-2</v>
      </c>
      <c r="K35" s="968"/>
      <c r="L35" s="968"/>
      <c r="M35" s="968"/>
      <c r="N35" s="968"/>
    </row>
    <row r="36" spans="1:14" s="922" customFormat="1" ht="15.75" customHeight="1">
      <c r="A36" s="748"/>
      <c r="B36" s="793"/>
      <c r="C36" s="1551" t="s">
        <v>652</v>
      </c>
      <c r="D36" s="1551"/>
      <c r="E36" s="1535"/>
      <c r="F36" s="431">
        <v>-29.434999999999999</v>
      </c>
      <c r="G36" s="431">
        <v>-9.3420000000000005</v>
      </c>
      <c r="H36" s="907">
        <v>-2.0449999999999999</v>
      </c>
      <c r="I36" s="906">
        <v>-40.822000000000003</v>
      </c>
      <c r="K36" s="968"/>
      <c r="L36" s="968"/>
      <c r="M36" s="968"/>
      <c r="N36" s="968"/>
    </row>
    <row r="37" spans="1:14" s="922" customFormat="1">
      <c r="A37" s="748"/>
      <c r="B37" s="792"/>
      <c r="C37" s="1576" t="s">
        <v>609</v>
      </c>
      <c r="D37" s="1576"/>
      <c r="E37" s="1533"/>
      <c r="F37" s="431">
        <v>-455.26499999999999</v>
      </c>
      <c r="G37" s="431">
        <v>-324.52300000000002</v>
      </c>
      <c r="H37" s="907">
        <v>-59.12</v>
      </c>
      <c r="I37" s="906">
        <v>-838.90800000000002</v>
      </c>
      <c r="K37" s="968"/>
      <c r="L37" s="968"/>
      <c r="M37" s="968"/>
      <c r="N37" s="968"/>
    </row>
    <row r="38" spans="1:14" s="922" customFormat="1">
      <c r="A38" s="748"/>
      <c r="B38" s="792"/>
      <c r="C38" s="967"/>
      <c r="D38" s="1533" t="s">
        <v>610</v>
      </c>
      <c r="E38" s="1534"/>
      <c r="F38" s="910">
        <v>-57.603999999999999</v>
      </c>
      <c r="G38" s="910">
        <v>-17.55</v>
      </c>
      <c r="H38" s="911">
        <v>-2.1680000000000001</v>
      </c>
      <c r="I38" s="906">
        <v>-77.322000000000003</v>
      </c>
      <c r="K38" s="968"/>
      <c r="L38" s="968"/>
      <c r="M38" s="968"/>
      <c r="N38" s="968"/>
    </row>
    <row r="39" spans="1:14" s="922" customFormat="1">
      <c r="A39" s="748"/>
      <c r="B39" s="792"/>
      <c r="C39" s="967"/>
      <c r="D39" s="1533" t="s">
        <v>611</v>
      </c>
      <c r="E39" s="1534"/>
      <c r="F39" s="735">
        <v>-199.42500000000001</v>
      </c>
      <c r="G39" s="735">
        <v>-41.231999999999999</v>
      </c>
      <c r="H39" s="912">
        <v>-2.93</v>
      </c>
      <c r="I39" s="906">
        <v>-243.58699999999999</v>
      </c>
      <c r="K39" s="968"/>
      <c r="L39" s="968"/>
      <c r="M39" s="968"/>
      <c r="N39" s="968"/>
    </row>
    <row r="40" spans="1:14" s="922" customFormat="1">
      <c r="A40" s="748"/>
      <c r="B40" s="792"/>
      <c r="C40" s="967"/>
      <c r="D40" s="1533" t="s">
        <v>612</v>
      </c>
      <c r="E40" s="1534"/>
      <c r="F40" s="431">
        <v>0</v>
      </c>
      <c r="G40" s="431">
        <v>-0.19700000000000001</v>
      </c>
      <c r="H40" s="907">
        <v>0</v>
      </c>
      <c r="I40" s="906">
        <v>-0.19700000000000001</v>
      </c>
      <c r="K40" s="968"/>
      <c r="L40" s="968"/>
      <c r="M40" s="968"/>
      <c r="N40" s="968"/>
    </row>
    <row r="41" spans="1:14" s="922" customFormat="1">
      <c r="A41" s="748"/>
      <c r="B41" s="792"/>
      <c r="C41" s="967"/>
      <c r="D41" s="1533" t="s">
        <v>613</v>
      </c>
      <c r="E41" s="1534"/>
      <c r="F41" s="431">
        <v>-63.658000000000001</v>
      </c>
      <c r="G41" s="431">
        <v>-56.206000000000003</v>
      </c>
      <c r="H41" s="907">
        <v>-5.7009999999999996</v>
      </c>
      <c r="I41" s="906">
        <v>-125.565</v>
      </c>
      <c r="K41" s="968"/>
      <c r="L41" s="968"/>
      <c r="M41" s="968"/>
      <c r="N41" s="968"/>
    </row>
    <row r="42" spans="1:14" s="922" customFormat="1">
      <c r="A42" s="748"/>
      <c r="B42" s="792"/>
      <c r="C42" s="967"/>
      <c r="D42" s="1533" t="s">
        <v>614</v>
      </c>
      <c r="E42" s="1534"/>
      <c r="F42" s="431">
        <v>-120.032</v>
      </c>
      <c r="G42" s="431">
        <v>-103.901</v>
      </c>
      <c r="H42" s="907">
        <v>-25.268000000000001</v>
      </c>
      <c r="I42" s="906">
        <v>-249.20099999999999</v>
      </c>
      <c r="K42" s="968"/>
      <c r="L42" s="968"/>
      <c r="M42" s="968"/>
      <c r="N42" s="968"/>
    </row>
    <row r="43" spans="1:14" s="922" customFormat="1" ht="14.25" customHeight="1">
      <c r="A43" s="748"/>
      <c r="B43" s="792"/>
      <c r="C43" s="967"/>
      <c r="D43" s="1533" t="s">
        <v>615</v>
      </c>
      <c r="E43" s="1534"/>
      <c r="F43" s="431">
        <v>-14.545999999999999</v>
      </c>
      <c r="G43" s="431">
        <v>-105.437</v>
      </c>
      <c r="H43" s="907">
        <v>-23.053000000000001</v>
      </c>
      <c r="I43" s="906">
        <v>-143.036</v>
      </c>
      <c r="K43" s="968"/>
      <c r="L43" s="968"/>
      <c r="M43" s="968"/>
      <c r="N43" s="968"/>
    </row>
    <row r="44" spans="1:14" s="922" customFormat="1">
      <c r="A44" s="748"/>
      <c r="B44" s="792"/>
      <c r="C44" s="1576" t="s">
        <v>442</v>
      </c>
      <c r="D44" s="1576"/>
      <c r="E44" s="1533"/>
      <c r="F44" s="431">
        <v>-1460.402</v>
      </c>
      <c r="G44" s="431">
        <v>-582.73900000000003</v>
      </c>
      <c r="H44" s="907">
        <v>-68.477999999999994</v>
      </c>
      <c r="I44" s="906">
        <v>-2111.6190000000001</v>
      </c>
      <c r="K44" s="968"/>
      <c r="L44" s="968"/>
      <c r="M44" s="968"/>
      <c r="N44" s="968"/>
    </row>
    <row r="45" spans="1:14" s="922" customFormat="1">
      <c r="A45" s="748"/>
      <c r="B45" s="792"/>
      <c r="C45" s="967"/>
      <c r="D45" s="1580" t="s">
        <v>616</v>
      </c>
      <c r="E45" s="1581"/>
      <c r="F45" s="431">
        <v>-0.40799999999999997</v>
      </c>
      <c r="G45" s="431">
        <v>-0.31</v>
      </c>
      <c r="H45" s="907">
        <v>0</v>
      </c>
      <c r="I45" s="906">
        <v>-0.71799999999999997</v>
      </c>
      <c r="K45" s="968"/>
      <c r="L45" s="968"/>
      <c r="M45" s="968"/>
      <c r="N45" s="968"/>
    </row>
    <row r="46" spans="1:14" s="922" customFormat="1">
      <c r="A46" s="748"/>
      <c r="B46" s="792"/>
      <c r="C46" s="967"/>
      <c r="D46" s="1533" t="s">
        <v>617</v>
      </c>
      <c r="E46" s="1534"/>
      <c r="F46" s="431">
        <v>-1459.9939999999999</v>
      </c>
      <c r="G46" s="431">
        <v>-582.42899999999997</v>
      </c>
      <c r="H46" s="907">
        <v>-68.477999999999994</v>
      </c>
      <c r="I46" s="906">
        <v>-2110.9009999999998</v>
      </c>
      <c r="K46" s="968"/>
      <c r="L46" s="968"/>
      <c r="M46" s="968"/>
      <c r="N46" s="968"/>
    </row>
    <row r="47" spans="1:14" s="922" customFormat="1">
      <c r="A47" s="748"/>
      <c r="B47" s="792"/>
      <c r="C47" s="1576" t="s">
        <v>618</v>
      </c>
      <c r="D47" s="1576"/>
      <c r="E47" s="1533"/>
      <c r="F47" s="431">
        <v>-414.29700000000003</v>
      </c>
      <c r="G47" s="431">
        <v>-264.46499999999997</v>
      </c>
      <c r="H47" s="907">
        <v>-23.228000000000002</v>
      </c>
      <c r="I47" s="906">
        <v>-701.99</v>
      </c>
      <c r="K47" s="968"/>
      <c r="L47" s="968"/>
      <c r="M47" s="968"/>
      <c r="N47" s="968"/>
    </row>
    <row r="48" spans="1:14" ht="14.25" customHeight="1">
      <c r="B48" s="792"/>
      <c r="C48" s="967"/>
      <c r="D48" s="1573" t="s">
        <v>619</v>
      </c>
      <c r="E48" s="1582"/>
      <c r="F48" s="431">
        <v>-5.3570000000000002</v>
      </c>
      <c r="G48" s="431">
        <v>-34.186</v>
      </c>
      <c r="H48" s="907">
        <v>-21.068999999999999</v>
      </c>
      <c r="I48" s="906">
        <v>-60.612000000000002</v>
      </c>
      <c r="K48" s="968"/>
      <c r="L48" s="968"/>
      <c r="M48" s="968"/>
      <c r="N48" s="968"/>
    </row>
    <row r="49" spans="2:14">
      <c r="B49" s="792"/>
      <c r="C49" s="967"/>
      <c r="D49" s="1573" t="s">
        <v>650</v>
      </c>
      <c r="E49" s="1582"/>
      <c r="F49" s="910">
        <v>-0.10100000000000001</v>
      </c>
      <c r="G49" s="910">
        <v>-2E-3</v>
      </c>
      <c r="H49" s="911">
        <v>0</v>
      </c>
      <c r="I49" s="906">
        <v>-0.10299999999999999</v>
      </c>
      <c r="K49" s="968"/>
      <c r="L49" s="968"/>
      <c r="M49" s="968"/>
      <c r="N49" s="968"/>
    </row>
    <row r="50" spans="2:14" ht="25.5" customHeight="1">
      <c r="B50" s="792"/>
      <c r="C50" s="967"/>
      <c r="D50" s="1535" t="s">
        <v>651</v>
      </c>
      <c r="E50" s="1536"/>
      <c r="F50" s="910">
        <v>-0.997</v>
      </c>
      <c r="G50" s="910">
        <v>0</v>
      </c>
      <c r="H50" s="911">
        <v>0</v>
      </c>
      <c r="I50" s="906">
        <v>-0.997</v>
      </c>
      <c r="K50" s="968"/>
      <c r="L50" s="968"/>
      <c r="M50" s="968"/>
      <c r="N50" s="968"/>
    </row>
    <row r="51" spans="2:14" ht="14.25" customHeight="1">
      <c r="B51" s="792"/>
      <c r="C51" s="967"/>
      <c r="D51" s="1533" t="s">
        <v>620</v>
      </c>
      <c r="E51" s="1534"/>
      <c r="F51" s="431">
        <v>-387.71199999999999</v>
      </c>
      <c r="G51" s="431">
        <v>-223.583</v>
      </c>
      <c r="H51" s="907">
        <v>-0.504</v>
      </c>
      <c r="I51" s="906">
        <v>-611.79899999999998</v>
      </c>
      <c r="K51" s="968"/>
      <c r="L51" s="968"/>
      <c r="M51" s="968"/>
      <c r="N51" s="968"/>
    </row>
    <row r="52" spans="2:14" ht="15" thickBot="1">
      <c r="B52" s="792"/>
      <c r="C52" s="967"/>
      <c r="D52" s="1573" t="s">
        <v>621</v>
      </c>
      <c r="E52" s="1582"/>
      <c r="F52" s="431">
        <v>-20.13</v>
      </c>
      <c r="G52" s="431">
        <v>-6.694</v>
      </c>
      <c r="H52" s="907">
        <v>-1.655</v>
      </c>
      <c r="I52" s="906">
        <v>-28.478999999999999</v>
      </c>
      <c r="K52" s="968"/>
      <c r="L52" s="968"/>
      <c r="M52" s="968"/>
      <c r="N52" s="968"/>
    </row>
    <row r="53" spans="2:14" ht="15" thickBot="1">
      <c r="B53" s="1598" t="s">
        <v>622</v>
      </c>
      <c r="C53" s="1599"/>
      <c r="D53" s="1599"/>
      <c r="E53" s="1600"/>
      <c r="F53" s="424">
        <v>11680.607032</v>
      </c>
      <c r="G53" s="424">
        <v>2767.3130000000001</v>
      </c>
      <c r="H53" s="849">
        <v>566.82600000000002</v>
      </c>
      <c r="I53" s="943">
        <v>15014.746031999999</v>
      </c>
      <c r="K53" s="968"/>
      <c r="L53" s="968"/>
      <c r="M53" s="968"/>
      <c r="N53" s="968"/>
    </row>
    <row r="54" spans="2:14" ht="15" thickBot="1">
      <c r="B54" s="965" t="s">
        <v>623</v>
      </c>
      <c r="C54" s="962"/>
      <c r="D54" s="962"/>
      <c r="E54" s="963"/>
      <c r="F54" s="424">
        <v>3867.0940000000001</v>
      </c>
      <c r="G54" s="424">
        <v>971.279</v>
      </c>
      <c r="H54" s="849">
        <v>236.334</v>
      </c>
      <c r="I54" s="943">
        <v>5074.7070000000003</v>
      </c>
      <c r="K54" s="968"/>
      <c r="L54" s="968"/>
      <c r="M54" s="968"/>
      <c r="N54" s="968"/>
    </row>
    <row r="55" spans="2:14">
      <c r="B55" s="800"/>
      <c r="C55" s="1578" t="s">
        <v>453</v>
      </c>
      <c r="D55" s="1578"/>
      <c r="E55" s="1579"/>
      <c r="F55" s="428">
        <v>5632.4470000000001</v>
      </c>
      <c r="G55" s="428">
        <v>1643.855</v>
      </c>
      <c r="H55" s="942">
        <v>325.90600000000001</v>
      </c>
      <c r="I55" s="906">
        <v>7602.2079999999996</v>
      </c>
      <c r="K55" s="968"/>
      <c r="L55" s="968"/>
      <c r="M55" s="968"/>
      <c r="N55" s="968"/>
    </row>
    <row r="56" spans="2:14" ht="15" thickBot="1">
      <c r="B56" s="799"/>
      <c r="C56" s="1572" t="s">
        <v>454</v>
      </c>
      <c r="D56" s="1572"/>
      <c r="E56" s="1573"/>
      <c r="F56" s="431">
        <v>-1765.3530000000001</v>
      </c>
      <c r="G56" s="431">
        <v>-672.57600000000002</v>
      </c>
      <c r="H56" s="907">
        <v>-89.572000000000003</v>
      </c>
      <c r="I56" s="906">
        <v>-2527.5010000000002</v>
      </c>
      <c r="K56" s="968"/>
      <c r="L56" s="968"/>
      <c r="M56" s="968"/>
      <c r="N56" s="968"/>
    </row>
    <row r="57" spans="2:14" ht="29.25" customHeight="1" thickBot="1">
      <c r="B57" s="1546" t="s">
        <v>672</v>
      </c>
      <c r="C57" s="1547"/>
      <c r="D57" s="1547"/>
      <c r="E57" s="1548"/>
      <c r="F57" s="806">
        <v>-6.556</v>
      </c>
      <c r="G57" s="754">
        <v>33.037999999999997</v>
      </c>
      <c r="H57" s="778">
        <v>16.550999999999998</v>
      </c>
      <c r="I57" s="756">
        <v>43.033000000000001</v>
      </c>
      <c r="K57" s="968"/>
      <c r="L57" s="968"/>
      <c r="M57" s="968"/>
      <c r="N57" s="968"/>
    </row>
    <row r="58" spans="2:14" ht="29.25" customHeight="1">
      <c r="B58" s="800"/>
      <c r="C58" s="1575" t="s">
        <v>673</v>
      </c>
      <c r="D58" s="1575"/>
      <c r="E58" s="1549"/>
      <c r="F58" s="807">
        <v>10.506</v>
      </c>
      <c r="G58" s="758">
        <v>29.427</v>
      </c>
      <c r="H58" s="835">
        <v>15.179</v>
      </c>
      <c r="I58" s="830">
        <v>55.112000000000002</v>
      </c>
      <c r="K58" s="968"/>
      <c r="L58" s="968"/>
      <c r="M58" s="968"/>
      <c r="N58" s="968"/>
    </row>
    <row r="59" spans="2:14" ht="29.25" customHeight="1">
      <c r="B59" s="800"/>
      <c r="C59" s="966"/>
      <c r="D59" s="1535" t="s">
        <v>695</v>
      </c>
      <c r="E59" s="1609"/>
      <c r="F59" s="807">
        <v>-4.8</v>
      </c>
      <c r="G59" s="758">
        <v>-2.266</v>
      </c>
      <c r="H59" s="835">
        <v>0</v>
      </c>
      <c r="I59" s="830">
        <v>-7.0659999999999998</v>
      </c>
      <c r="K59" s="968"/>
      <c r="L59" s="968"/>
      <c r="M59" s="968"/>
      <c r="N59" s="968"/>
    </row>
    <row r="60" spans="2:14" ht="24" customHeight="1">
      <c r="B60" s="798"/>
      <c r="C60" s="967"/>
      <c r="D60" s="1551" t="s">
        <v>675</v>
      </c>
      <c r="E60" s="1535"/>
      <c r="F60" s="809">
        <v>15.305999999999999</v>
      </c>
      <c r="G60" s="766">
        <v>31.693000000000001</v>
      </c>
      <c r="H60" s="837">
        <v>15.179</v>
      </c>
      <c r="I60" s="822">
        <v>62.177999999999997</v>
      </c>
      <c r="K60" s="968"/>
      <c r="L60" s="968"/>
      <c r="M60" s="968"/>
      <c r="N60" s="968"/>
    </row>
    <row r="61" spans="2:14" ht="28.5" customHeight="1">
      <c r="B61" s="798"/>
      <c r="C61" s="1551" t="s">
        <v>676</v>
      </c>
      <c r="D61" s="1551"/>
      <c r="E61" s="1535"/>
      <c r="F61" s="809">
        <v>-18.968</v>
      </c>
      <c r="G61" s="766">
        <v>-0.63700000000000001</v>
      </c>
      <c r="H61" s="842">
        <v>0</v>
      </c>
      <c r="I61" s="822">
        <v>-19.605</v>
      </c>
      <c r="K61" s="968"/>
      <c r="L61" s="968"/>
      <c r="M61" s="968"/>
      <c r="N61" s="968"/>
    </row>
    <row r="62" spans="2:14" ht="27.75" customHeight="1">
      <c r="B62" s="792"/>
      <c r="C62" s="967"/>
      <c r="D62" s="1535" t="s">
        <v>677</v>
      </c>
      <c r="E62" s="1536"/>
      <c r="F62" s="809">
        <v>-19.713999999999999</v>
      </c>
      <c r="G62" s="766">
        <v>0</v>
      </c>
      <c r="H62" s="837">
        <v>0</v>
      </c>
      <c r="I62" s="822">
        <v>-19.713999999999999</v>
      </c>
      <c r="K62" s="968"/>
      <c r="L62" s="968"/>
      <c r="M62" s="968"/>
      <c r="N62" s="968"/>
    </row>
    <row r="63" spans="2:14" ht="27" customHeight="1">
      <c r="B63" s="792"/>
      <c r="C63" s="967"/>
      <c r="D63" s="1535" t="s">
        <v>678</v>
      </c>
      <c r="E63" s="1536"/>
      <c r="F63" s="809">
        <v>0.746</v>
      </c>
      <c r="G63" s="766">
        <v>-0.63700000000000001</v>
      </c>
      <c r="H63" s="837">
        <v>0</v>
      </c>
      <c r="I63" s="822">
        <v>0.109</v>
      </c>
      <c r="J63" s="923"/>
      <c r="K63" s="968"/>
      <c r="L63" s="968"/>
      <c r="M63" s="968"/>
      <c r="N63" s="968"/>
    </row>
    <row r="64" spans="2:14" ht="15" customHeight="1">
      <c r="B64" s="792"/>
      <c r="C64" s="1551" t="s">
        <v>462</v>
      </c>
      <c r="D64" s="1551"/>
      <c r="E64" s="1535"/>
      <c r="F64" s="808">
        <v>1.6279999999999999</v>
      </c>
      <c r="G64" s="762">
        <v>4.2480000000000002</v>
      </c>
      <c r="H64" s="836">
        <v>1.3720000000000001</v>
      </c>
      <c r="I64" s="764">
        <v>7.2480000000000002</v>
      </c>
      <c r="J64" s="749"/>
      <c r="K64" s="968"/>
      <c r="L64" s="968"/>
      <c r="M64" s="968"/>
      <c r="N64" s="968"/>
    </row>
    <row r="65" spans="1:14" s="922" customFormat="1" ht="15" customHeight="1" thickBot="1">
      <c r="A65" s="748"/>
      <c r="B65" s="802"/>
      <c r="C65" s="1562" t="s">
        <v>653</v>
      </c>
      <c r="D65" s="1563"/>
      <c r="E65" s="1563"/>
      <c r="F65" s="810">
        <v>0.27800000000000002</v>
      </c>
      <c r="G65" s="768">
        <v>0</v>
      </c>
      <c r="H65" s="838">
        <v>0</v>
      </c>
      <c r="I65" s="770">
        <v>0.27800000000000002</v>
      </c>
      <c r="K65" s="968"/>
      <c r="L65" s="968"/>
      <c r="M65" s="968"/>
      <c r="N65" s="968"/>
    </row>
    <row r="66" spans="1:14" s="922" customFormat="1" ht="42" customHeight="1" thickBot="1">
      <c r="A66" s="748"/>
      <c r="B66" s="1570" t="s">
        <v>679</v>
      </c>
      <c r="C66" s="1571"/>
      <c r="D66" s="1571"/>
      <c r="E66" s="1571"/>
      <c r="F66" s="806">
        <v>6.6980000000000004</v>
      </c>
      <c r="G66" s="754">
        <v>0</v>
      </c>
      <c r="H66" s="778">
        <v>3.819</v>
      </c>
      <c r="I66" s="756">
        <v>10.516999999999999</v>
      </c>
      <c r="K66" s="968"/>
      <c r="L66" s="968"/>
      <c r="M66" s="968"/>
      <c r="N66" s="968"/>
    </row>
    <row r="67" spans="1:14" s="922" customFormat="1" ht="42" customHeight="1">
      <c r="A67" s="748"/>
      <c r="B67" s="800"/>
      <c r="C67" s="1575" t="s">
        <v>680</v>
      </c>
      <c r="D67" s="1575"/>
      <c r="E67" s="1549"/>
      <c r="F67" s="807">
        <v>7.3639999999999999</v>
      </c>
      <c r="G67" s="758">
        <v>0</v>
      </c>
      <c r="H67" s="835">
        <v>3.819</v>
      </c>
      <c r="I67" s="830">
        <v>11.183</v>
      </c>
      <c r="K67" s="968"/>
      <c r="L67" s="968"/>
      <c r="M67" s="968"/>
      <c r="N67" s="968"/>
    </row>
    <row r="68" spans="1:14" s="922" customFormat="1" ht="33" customHeight="1">
      <c r="A68" s="748"/>
      <c r="B68" s="800"/>
      <c r="C68" s="966"/>
      <c r="D68" s="1535" t="s">
        <v>691</v>
      </c>
      <c r="E68" s="1536"/>
      <c r="F68" s="807">
        <v>0</v>
      </c>
      <c r="G68" s="758">
        <v>0</v>
      </c>
      <c r="H68" s="835">
        <v>3.819</v>
      </c>
      <c r="I68" s="830">
        <v>3.819</v>
      </c>
      <c r="K68" s="968"/>
      <c r="L68" s="968"/>
      <c r="M68" s="968"/>
      <c r="N68" s="968"/>
    </row>
    <row r="69" spans="1:14" s="922" customFormat="1" ht="33" customHeight="1">
      <c r="A69" s="748"/>
      <c r="B69" s="800"/>
      <c r="C69" s="966"/>
      <c r="D69" s="1535" t="s">
        <v>681</v>
      </c>
      <c r="E69" s="1536"/>
      <c r="F69" s="807">
        <v>7.3639999999999999</v>
      </c>
      <c r="G69" s="758">
        <v>0</v>
      </c>
      <c r="H69" s="835">
        <v>0</v>
      </c>
      <c r="I69" s="830">
        <v>7.3639999999999999</v>
      </c>
      <c r="K69" s="968"/>
      <c r="L69" s="968"/>
      <c r="M69" s="968"/>
      <c r="N69" s="968"/>
    </row>
    <row r="70" spans="1:14" s="922" customFormat="1" ht="27.75" customHeight="1">
      <c r="A70" s="748"/>
      <c r="B70" s="800"/>
      <c r="C70" s="1575" t="s">
        <v>654</v>
      </c>
      <c r="D70" s="1575"/>
      <c r="E70" s="1549"/>
      <c r="F70" s="807">
        <v>-0.66600000000000004</v>
      </c>
      <c r="G70" s="758">
        <v>0</v>
      </c>
      <c r="H70" s="835">
        <v>0</v>
      </c>
      <c r="I70" s="830">
        <v>-0.66600000000000004</v>
      </c>
      <c r="K70" s="968"/>
      <c r="L70" s="968"/>
      <c r="M70" s="968"/>
      <c r="N70" s="968"/>
    </row>
    <row r="71" spans="1:14" s="922" customFormat="1" ht="27.75" customHeight="1" thickBot="1">
      <c r="A71" s="748"/>
      <c r="B71" s="792"/>
      <c r="C71" s="967"/>
      <c r="D71" s="1535" t="s">
        <v>655</v>
      </c>
      <c r="E71" s="1536"/>
      <c r="F71" s="812">
        <v>-0.66600000000000004</v>
      </c>
      <c r="G71" s="781">
        <v>0</v>
      </c>
      <c r="H71" s="833">
        <v>0</v>
      </c>
      <c r="I71" s="831">
        <v>-0.66600000000000004</v>
      </c>
      <c r="K71" s="968"/>
      <c r="L71" s="968"/>
      <c r="M71" s="968"/>
      <c r="N71" s="968"/>
    </row>
    <row r="72" spans="1:14" s="922" customFormat="1" ht="15.75" customHeight="1" thickBot="1">
      <c r="A72" s="748"/>
      <c r="B72" s="1570" t="s">
        <v>644</v>
      </c>
      <c r="C72" s="1571"/>
      <c r="D72" s="1571"/>
      <c r="E72" s="1571"/>
      <c r="F72" s="806">
        <v>644.10400000000004</v>
      </c>
      <c r="G72" s="754">
        <v>236.34700000000001</v>
      </c>
      <c r="H72" s="778">
        <v>41.149000000000001</v>
      </c>
      <c r="I72" s="756">
        <v>921.6</v>
      </c>
      <c r="K72" s="968"/>
      <c r="L72" s="968"/>
      <c r="M72" s="968"/>
      <c r="N72" s="968"/>
    </row>
    <row r="73" spans="1:14" s="922" customFormat="1">
      <c r="A73" s="748"/>
      <c r="B73" s="801"/>
      <c r="C73" s="1558" t="s">
        <v>640</v>
      </c>
      <c r="D73" s="1559"/>
      <c r="E73" s="1559"/>
      <c r="F73" s="807">
        <v>645.19799999999998</v>
      </c>
      <c r="G73" s="758">
        <v>218.8</v>
      </c>
      <c r="H73" s="835">
        <v>38.606999999999999</v>
      </c>
      <c r="I73" s="760">
        <v>902.60500000000002</v>
      </c>
      <c r="K73" s="968"/>
      <c r="L73" s="968"/>
      <c r="M73" s="968"/>
      <c r="N73" s="968"/>
    </row>
    <row r="74" spans="1:14" s="922" customFormat="1">
      <c r="A74" s="748"/>
      <c r="B74" s="792"/>
      <c r="C74" s="1560" t="s">
        <v>641</v>
      </c>
      <c r="D74" s="1561"/>
      <c r="E74" s="1561"/>
      <c r="F74" s="808">
        <v>-58.656999999999996</v>
      </c>
      <c r="G74" s="762">
        <v>5.5720000000000001</v>
      </c>
      <c r="H74" s="836">
        <v>2.5419999999999998</v>
      </c>
      <c r="I74" s="764">
        <v>-50.542999999999999</v>
      </c>
      <c r="K74" s="968"/>
      <c r="L74" s="968"/>
      <c r="M74" s="968"/>
      <c r="N74" s="968"/>
    </row>
    <row r="75" spans="1:14" s="922" customFormat="1" ht="15" thickBot="1">
      <c r="A75" s="748"/>
      <c r="B75" s="802"/>
      <c r="C75" s="1562" t="s">
        <v>642</v>
      </c>
      <c r="D75" s="1563"/>
      <c r="E75" s="1563"/>
      <c r="F75" s="810">
        <v>57.563000000000002</v>
      </c>
      <c r="G75" s="768">
        <v>11.975</v>
      </c>
      <c r="H75" s="838">
        <v>0</v>
      </c>
      <c r="I75" s="770">
        <v>69.537999999999997</v>
      </c>
      <c r="K75" s="968"/>
      <c r="L75" s="968"/>
      <c r="M75" s="968"/>
      <c r="N75" s="968"/>
    </row>
    <row r="76" spans="1:14" s="922" customFormat="1" ht="15" thickBot="1">
      <c r="A76" s="748"/>
      <c r="B76" s="1564" t="s">
        <v>469</v>
      </c>
      <c r="C76" s="1565"/>
      <c r="D76" s="1565"/>
      <c r="E76" s="1565"/>
      <c r="F76" s="806">
        <v>1835.9970000000001</v>
      </c>
      <c r="G76" s="754">
        <v>226.40199999999999</v>
      </c>
      <c r="H76" s="778">
        <v>107.242</v>
      </c>
      <c r="I76" s="756">
        <v>2169.6410000000001</v>
      </c>
      <c r="K76" s="968"/>
      <c r="L76" s="968"/>
      <c r="M76" s="968"/>
      <c r="N76" s="968"/>
    </row>
    <row r="77" spans="1:14" s="922" customFormat="1" ht="15" customHeight="1">
      <c r="A77" s="748"/>
      <c r="B77" s="795"/>
      <c r="C77" s="1549" t="s">
        <v>470</v>
      </c>
      <c r="D77" s="1550"/>
      <c r="E77" s="1604"/>
      <c r="F77" s="807">
        <v>106.736</v>
      </c>
      <c r="G77" s="758">
        <v>23.588000000000001</v>
      </c>
      <c r="H77" s="835">
        <v>9.8919999999999995</v>
      </c>
      <c r="I77" s="760">
        <v>140.21600000000001</v>
      </c>
      <c r="K77" s="968"/>
      <c r="L77" s="968"/>
      <c r="M77" s="968"/>
      <c r="N77" s="968"/>
    </row>
    <row r="78" spans="1:14" s="922" customFormat="1" ht="28.5" customHeight="1">
      <c r="A78" s="748"/>
      <c r="B78" s="792"/>
      <c r="C78" s="1551" t="s">
        <v>682</v>
      </c>
      <c r="D78" s="1551"/>
      <c r="E78" s="1551"/>
      <c r="F78" s="808">
        <v>0</v>
      </c>
      <c r="G78" s="762">
        <v>5.19</v>
      </c>
      <c r="H78" s="836">
        <v>0</v>
      </c>
      <c r="I78" s="764">
        <v>5.19</v>
      </c>
      <c r="K78" s="968"/>
      <c r="L78" s="968"/>
      <c r="M78" s="968"/>
      <c r="N78" s="968"/>
    </row>
    <row r="79" spans="1:14" s="922" customFormat="1">
      <c r="A79" s="748"/>
      <c r="B79" s="792"/>
      <c r="C79" s="1576" t="s">
        <v>645</v>
      </c>
      <c r="D79" s="1576"/>
      <c r="E79" s="1576"/>
      <c r="F79" s="808">
        <v>566.79399999999998</v>
      </c>
      <c r="G79" s="762">
        <v>43.368000000000002</v>
      </c>
      <c r="H79" s="836">
        <v>45.372</v>
      </c>
      <c r="I79" s="764">
        <v>655.53399999999999</v>
      </c>
      <c r="K79" s="968"/>
      <c r="L79" s="968"/>
      <c r="M79" s="968"/>
      <c r="N79" s="968"/>
    </row>
    <row r="80" spans="1:14" s="922" customFormat="1">
      <c r="A80" s="748"/>
      <c r="B80" s="792"/>
      <c r="C80" s="1576" t="s">
        <v>646</v>
      </c>
      <c r="D80" s="1576"/>
      <c r="E80" s="1576"/>
      <c r="F80" s="808">
        <v>100.58199999999999</v>
      </c>
      <c r="G80" s="762">
        <v>22.591000000000001</v>
      </c>
      <c r="H80" s="836">
        <v>7.5279999999999996</v>
      </c>
      <c r="I80" s="764">
        <v>130.70099999999999</v>
      </c>
      <c r="K80" s="968"/>
      <c r="L80" s="968"/>
      <c r="M80" s="968"/>
      <c r="N80" s="968"/>
    </row>
    <row r="81" spans="1:14" s="922" customFormat="1">
      <c r="A81" s="748"/>
      <c r="B81" s="792"/>
      <c r="C81" s="1576" t="s">
        <v>475</v>
      </c>
      <c r="D81" s="1576"/>
      <c r="E81" s="1576"/>
      <c r="F81" s="808">
        <v>254.114</v>
      </c>
      <c r="G81" s="762">
        <v>84.814999999999998</v>
      </c>
      <c r="H81" s="836">
        <v>20.387</v>
      </c>
      <c r="I81" s="764">
        <v>359.31599999999997</v>
      </c>
      <c r="K81" s="968"/>
      <c r="L81" s="968"/>
      <c r="M81" s="968"/>
      <c r="N81" s="968"/>
    </row>
    <row r="82" spans="1:14" s="922" customFormat="1" ht="15" customHeight="1">
      <c r="A82" s="748"/>
      <c r="B82" s="792"/>
      <c r="C82" s="1535" t="s">
        <v>476</v>
      </c>
      <c r="D82" s="1536"/>
      <c r="E82" s="1605"/>
      <c r="F82" s="808">
        <v>799.18499999999995</v>
      </c>
      <c r="G82" s="762">
        <v>41.771000000000001</v>
      </c>
      <c r="H82" s="836">
        <v>22.553000000000001</v>
      </c>
      <c r="I82" s="764">
        <v>863.50900000000001</v>
      </c>
      <c r="K82" s="968"/>
      <c r="L82" s="968"/>
      <c r="M82" s="968"/>
      <c r="N82" s="968"/>
    </row>
    <row r="83" spans="1:14" s="922" customFormat="1" ht="15" customHeight="1" thickBot="1">
      <c r="A83" s="748"/>
      <c r="B83" s="832"/>
      <c r="C83" s="1535" t="s">
        <v>477</v>
      </c>
      <c r="D83" s="1536"/>
      <c r="E83" s="1605"/>
      <c r="F83" s="812">
        <v>8.5860000000000003</v>
      </c>
      <c r="G83" s="781">
        <v>5.0789999999999997</v>
      </c>
      <c r="H83" s="833">
        <v>1.51</v>
      </c>
      <c r="I83" s="783">
        <v>15.175000000000001</v>
      </c>
      <c r="K83" s="968"/>
      <c r="L83" s="968"/>
      <c r="M83" s="968"/>
      <c r="N83" s="968"/>
    </row>
    <row r="84" spans="1:14" s="922" customFormat="1" ht="46.5" customHeight="1" thickBot="1">
      <c r="A84" s="748"/>
      <c r="B84" s="1546" t="s">
        <v>684</v>
      </c>
      <c r="C84" s="1547"/>
      <c r="D84" s="1547"/>
      <c r="E84" s="1548"/>
      <c r="F84" s="806">
        <v>-2529.5039999999999</v>
      </c>
      <c r="G84" s="754">
        <v>-1553.6469999999999</v>
      </c>
      <c r="H84" s="778">
        <v>-122.999</v>
      </c>
      <c r="I84" s="756">
        <v>-4206.1499999999996</v>
      </c>
      <c r="K84" s="968"/>
      <c r="L84" s="968"/>
      <c r="M84" s="968"/>
      <c r="N84" s="968"/>
    </row>
    <row r="85" spans="1:14" s="922" customFormat="1" ht="24" customHeight="1">
      <c r="A85" s="748"/>
      <c r="B85" s="800"/>
      <c r="C85" s="1549" t="s">
        <v>670</v>
      </c>
      <c r="D85" s="1550"/>
      <c r="E85" s="1550"/>
      <c r="F85" s="807">
        <v>-6149.1270000000004</v>
      </c>
      <c r="G85" s="758">
        <v>-3233.9349999999999</v>
      </c>
      <c r="H85" s="844">
        <v>-392.17500000000001</v>
      </c>
      <c r="I85" s="760">
        <v>-9775.2369999999992</v>
      </c>
      <c r="K85" s="968"/>
      <c r="L85" s="968"/>
      <c r="M85" s="968"/>
      <c r="N85" s="968"/>
    </row>
    <row r="86" spans="1:14" s="922" customFormat="1" ht="23.25" customHeight="1">
      <c r="A86" s="748"/>
      <c r="B86" s="798"/>
      <c r="C86" s="967"/>
      <c r="D86" s="1551" t="s">
        <v>480</v>
      </c>
      <c r="E86" s="1535"/>
      <c r="F86" s="808">
        <v>-5735.5739999999996</v>
      </c>
      <c r="G86" s="762">
        <v>-3041.1010000000001</v>
      </c>
      <c r="H86" s="845">
        <v>-371.06099999999998</v>
      </c>
      <c r="I86" s="764">
        <v>-9147.7360000000008</v>
      </c>
      <c r="K86" s="968"/>
      <c r="L86" s="968"/>
      <c r="M86" s="968"/>
      <c r="N86" s="968"/>
    </row>
    <row r="87" spans="1:14" s="922" customFormat="1" ht="26.25" customHeight="1">
      <c r="A87" s="748"/>
      <c r="B87" s="798"/>
      <c r="C87" s="967"/>
      <c r="D87" s="1551" t="s">
        <v>481</v>
      </c>
      <c r="E87" s="1535"/>
      <c r="F87" s="808">
        <v>-11.358000000000001</v>
      </c>
      <c r="G87" s="762">
        <v>-46.902000000000001</v>
      </c>
      <c r="H87" s="845">
        <v>-2.157</v>
      </c>
      <c r="I87" s="764">
        <v>-60.417000000000002</v>
      </c>
      <c r="K87" s="968"/>
      <c r="L87" s="968"/>
      <c r="M87" s="968"/>
      <c r="N87" s="968"/>
    </row>
    <row r="88" spans="1:14" s="922" customFormat="1" ht="26.25" customHeight="1">
      <c r="A88" s="748"/>
      <c r="B88" s="798"/>
      <c r="C88" s="967"/>
      <c r="D88" s="1551" t="s">
        <v>685</v>
      </c>
      <c r="E88" s="1535"/>
      <c r="F88" s="808">
        <v>-402.19499999999999</v>
      </c>
      <c r="G88" s="762">
        <v>-145.93199999999999</v>
      </c>
      <c r="H88" s="845">
        <v>-18.957000000000001</v>
      </c>
      <c r="I88" s="764">
        <v>-567.08399999999995</v>
      </c>
      <c r="K88" s="968"/>
      <c r="L88" s="968"/>
      <c r="M88" s="968"/>
      <c r="N88" s="968"/>
    </row>
    <row r="89" spans="1:14" s="922" customFormat="1" ht="25.5" customHeight="1">
      <c r="A89" s="748"/>
      <c r="B89" s="798"/>
      <c r="C89" s="1551" t="s">
        <v>671</v>
      </c>
      <c r="D89" s="1551"/>
      <c r="E89" s="1535"/>
      <c r="F89" s="808">
        <v>3619.623</v>
      </c>
      <c r="G89" s="762">
        <v>2026.019</v>
      </c>
      <c r="H89" s="845">
        <v>269.17599999999999</v>
      </c>
      <c r="I89" s="764">
        <v>5914.8180000000002</v>
      </c>
      <c r="K89" s="968"/>
      <c r="L89" s="968"/>
      <c r="M89" s="968"/>
      <c r="N89" s="968"/>
    </row>
    <row r="90" spans="1:14" s="922" customFormat="1" ht="28.5" customHeight="1">
      <c r="A90" s="748"/>
      <c r="B90" s="798"/>
      <c r="C90" s="967"/>
      <c r="D90" s="1551" t="s">
        <v>483</v>
      </c>
      <c r="E90" s="1535"/>
      <c r="F90" s="808">
        <v>2976.027</v>
      </c>
      <c r="G90" s="762">
        <v>1706.164</v>
      </c>
      <c r="H90" s="836">
        <v>233.49199999999999</v>
      </c>
      <c r="I90" s="764">
        <v>4915.683</v>
      </c>
      <c r="K90" s="968"/>
      <c r="L90" s="968"/>
      <c r="M90" s="968"/>
      <c r="N90" s="968"/>
    </row>
    <row r="91" spans="1:14" s="922" customFormat="1" ht="25.5" customHeight="1">
      <c r="A91" s="748"/>
      <c r="B91" s="798"/>
      <c r="C91" s="967"/>
      <c r="D91" s="1551" t="s">
        <v>484</v>
      </c>
      <c r="E91" s="1535"/>
      <c r="F91" s="808">
        <v>16.11</v>
      </c>
      <c r="G91" s="762">
        <v>118.027</v>
      </c>
      <c r="H91" s="836">
        <v>8.5370000000000008</v>
      </c>
      <c r="I91" s="764">
        <v>142.67400000000001</v>
      </c>
      <c r="K91" s="968"/>
      <c r="L91" s="968"/>
      <c r="M91" s="968"/>
      <c r="N91" s="968"/>
    </row>
    <row r="92" spans="1:14" s="922" customFormat="1" ht="28.5" customHeight="1">
      <c r="A92" s="748"/>
      <c r="B92" s="798"/>
      <c r="C92" s="967"/>
      <c r="D92" s="1551" t="s">
        <v>686</v>
      </c>
      <c r="E92" s="1535"/>
      <c r="F92" s="808">
        <v>627.48599999999999</v>
      </c>
      <c r="G92" s="762">
        <v>201.828</v>
      </c>
      <c r="H92" s="836">
        <v>27.146999999999998</v>
      </c>
      <c r="I92" s="764">
        <v>856.46100000000001</v>
      </c>
      <c r="K92" s="968"/>
      <c r="L92" s="968"/>
      <c r="M92" s="968"/>
      <c r="N92" s="968"/>
    </row>
    <row r="93" spans="1:14" s="922" customFormat="1" ht="28.5" customHeight="1" thickBot="1">
      <c r="A93" s="748"/>
      <c r="B93" s="657"/>
      <c r="C93" s="1460" t="s">
        <v>485</v>
      </c>
      <c r="D93" s="1460"/>
      <c r="E93" s="1461"/>
      <c r="F93" s="883">
        <v>0</v>
      </c>
      <c r="G93" s="883">
        <v>-345.73099999999999</v>
      </c>
      <c r="H93" s="884">
        <v>0</v>
      </c>
      <c r="I93" s="885">
        <v>-345.73099999999999</v>
      </c>
      <c r="K93" s="968"/>
      <c r="L93" s="968"/>
      <c r="M93" s="968"/>
      <c r="N93" s="968"/>
    </row>
    <row r="94" spans="1:14" s="922" customFormat="1" ht="15" customHeight="1" thickBot="1">
      <c r="A94" s="748"/>
      <c r="B94" s="1610" t="s">
        <v>486</v>
      </c>
      <c r="C94" s="1611"/>
      <c r="D94" s="1611"/>
      <c r="E94" s="1612"/>
      <c r="F94" s="806">
        <v>94.852999999999994</v>
      </c>
      <c r="G94" s="754">
        <v>35.847999999999999</v>
      </c>
      <c r="H94" s="778">
        <v>-7.0110000000000001</v>
      </c>
      <c r="I94" s="756">
        <v>123.69</v>
      </c>
      <c r="K94" s="968"/>
      <c r="L94" s="968"/>
      <c r="M94" s="968"/>
      <c r="N94" s="968"/>
    </row>
    <row r="95" spans="1:14" s="922" customFormat="1" ht="30" customHeight="1">
      <c r="A95" s="748"/>
      <c r="B95" s="803"/>
      <c r="C95" s="1552" t="s">
        <v>487</v>
      </c>
      <c r="D95" s="1552"/>
      <c r="E95" s="1553"/>
      <c r="F95" s="812">
        <v>-19.381</v>
      </c>
      <c r="G95" s="781">
        <v>-65.734999999999999</v>
      </c>
      <c r="H95" s="833">
        <v>-7.4329999999999998</v>
      </c>
      <c r="I95" s="783">
        <v>-92.549000000000007</v>
      </c>
      <c r="K95" s="968"/>
      <c r="L95" s="968"/>
      <c r="M95" s="968"/>
      <c r="N95" s="968"/>
    </row>
    <row r="96" spans="1:14" s="922" customFormat="1" ht="30" customHeight="1" thickBot="1">
      <c r="A96" s="748"/>
      <c r="B96" s="804"/>
      <c r="C96" s="1554" t="s">
        <v>631</v>
      </c>
      <c r="D96" s="1555"/>
      <c r="E96" s="1555"/>
      <c r="F96" s="813">
        <v>114.23399999999999</v>
      </c>
      <c r="G96" s="784">
        <v>101.583</v>
      </c>
      <c r="H96" s="846">
        <v>0.42199999999999999</v>
      </c>
      <c r="I96" s="786">
        <v>216.239</v>
      </c>
      <c r="K96" s="968"/>
      <c r="L96" s="968"/>
      <c r="M96" s="968"/>
      <c r="N96" s="968"/>
    </row>
    <row r="97" spans="1:14" s="922" customFormat="1" ht="15" thickBot="1">
      <c r="A97" s="748"/>
      <c r="B97" s="1544" t="s">
        <v>489</v>
      </c>
      <c r="C97" s="1545"/>
      <c r="D97" s="1545"/>
      <c r="E97" s="1545"/>
      <c r="F97" s="806">
        <v>-3544.8069999999998</v>
      </c>
      <c r="G97" s="754">
        <v>-1304.0309999999999</v>
      </c>
      <c r="H97" s="778">
        <v>-338.95400000000001</v>
      </c>
      <c r="I97" s="756">
        <v>-5187.7920000000004</v>
      </c>
      <c r="K97" s="968"/>
      <c r="L97" s="968"/>
      <c r="M97" s="968"/>
      <c r="N97" s="968"/>
    </row>
    <row r="98" spans="1:14" s="922" customFormat="1" ht="15" thickBot="1">
      <c r="A98" s="748"/>
      <c r="B98" s="965" t="s">
        <v>490</v>
      </c>
      <c r="C98" s="962"/>
      <c r="D98" s="962"/>
      <c r="E98" s="963"/>
      <c r="F98" s="806">
        <v>-707.77800000000002</v>
      </c>
      <c r="G98" s="754">
        <v>-289.54500000000002</v>
      </c>
      <c r="H98" s="778">
        <v>-52.314</v>
      </c>
      <c r="I98" s="756">
        <v>-1049.6369999999999</v>
      </c>
      <c r="K98" s="968"/>
      <c r="L98" s="968"/>
      <c r="M98" s="968"/>
      <c r="N98" s="968"/>
    </row>
    <row r="99" spans="1:14" s="922" customFormat="1" ht="15" thickBot="1">
      <c r="A99" s="748"/>
      <c r="B99" s="1544" t="s">
        <v>491</v>
      </c>
      <c r="C99" s="1545"/>
      <c r="D99" s="1545"/>
      <c r="E99" s="1545"/>
      <c r="F99" s="806">
        <v>-3618.0479999999998</v>
      </c>
      <c r="G99" s="754">
        <v>-1485.557</v>
      </c>
      <c r="H99" s="847">
        <v>-297.13</v>
      </c>
      <c r="I99" s="756">
        <v>-5400.7349999999997</v>
      </c>
      <c r="K99" s="968"/>
      <c r="L99" s="968"/>
      <c r="M99" s="968"/>
      <c r="N99" s="968"/>
    </row>
    <row r="100" spans="1:14">
      <c r="B100" s="803"/>
      <c r="C100" s="1531" t="s">
        <v>516</v>
      </c>
      <c r="D100" s="1532"/>
      <c r="E100" s="1532"/>
      <c r="F100" s="807">
        <v>-2694.346</v>
      </c>
      <c r="G100" s="758">
        <v>-1235.3209999999999</v>
      </c>
      <c r="H100" s="835">
        <v>-262.17500000000001</v>
      </c>
      <c r="I100" s="760">
        <v>-4191.8419999999996</v>
      </c>
      <c r="K100" s="968"/>
      <c r="L100" s="968"/>
      <c r="M100" s="968"/>
      <c r="N100" s="968"/>
    </row>
    <row r="101" spans="1:14">
      <c r="B101" s="803"/>
      <c r="C101" s="1533" t="s">
        <v>632</v>
      </c>
      <c r="D101" s="1534"/>
      <c r="E101" s="1534"/>
      <c r="F101" s="808">
        <v>-533.75199999999995</v>
      </c>
      <c r="G101" s="762">
        <v>-114.78100000000001</v>
      </c>
      <c r="H101" s="836">
        <v>-21.943000000000001</v>
      </c>
      <c r="I101" s="764">
        <v>-670.476</v>
      </c>
      <c r="K101" s="968"/>
      <c r="L101" s="968"/>
      <c r="M101" s="968"/>
      <c r="N101" s="968"/>
    </row>
    <row r="102" spans="1:14" ht="30.75" customHeight="1">
      <c r="B102" s="803"/>
      <c r="C102" s="1535" t="s">
        <v>683</v>
      </c>
      <c r="D102" s="1536"/>
      <c r="E102" s="1609"/>
      <c r="F102" s="808">
        <v>0</v>
      </c>
      <c r="G102" s="762">
        <v>-0.03</v>
      </c>
      <c r="H102" s="836">
        <v>0</v>
      </c>
      <c r="I102" s="764">
        <v>-0.03</v>
      </c>
      <c r="K102" s="968"/>
      <c r="L102" s="968"/>
      <c r="M102" s="968"/>
      <c r="N102" s="968"/>
    </row>
    <row r="103" spans="1:14">
      <c r="B103" s="803"/>
      <c r="C103" s="1533" t="s">
        <v>576</v>
      </c>
      <c r="D103" s="1534"/>
      <c r="E103" s="1534"/>
      <c r="F103" s="808">
        <v>-129.97999999999999</v>
      </c>
      <c r="G103" s="762">
        <v>-19.544</v>
      </c>
      <c r="H103" s="836">
        <v>-1.86</v>
      </c>
      <c r="I103" s="764">
        <v>-151.38399999999999</v>
      </c>
      <c r="K103" s="968"/>
      <c r="L103" s="968"/>
      <c r="M103" s="968"/>
      <c r="N103" s="968"/>
    </row>
    <row r="104" spans="1:14">
      <c r="B104" s="803"/>
      <c r="C104" s="1533" t="s">
        <v>497</v>
      </c>
      <c r="D104" s="1534"/>
      <c r="E104" s="1534"/>
      <c r="F104" s="808">
        <v>-259.90899999999999</v>
      </c>
      <c r="G104" s="762">
        <v>-105.785</v>
      </c>
      <c r="H104" s="836">
        <v>-11.151999999999999</v>
      </c>
      <c r="I104" s="764">
        <v>-376.846</v>
      </c>
      <c r="K104" s="968"/>
      <c r="L104" s="968"/>
      <c r="M104" s="968"/>
      <c r="N104" s="968"/>
    </row>
    <row r="105" spans="1:14" ht="15" thickBot="1">
      <c r="B105" s="805"/>
      <c r="C105" s="1538" t="s">
        <v>498</v>
      </c>
      <c r="D105" s="1539"/>
      <c r="E105" s="1539"/>
      <c r="F105" s="813">
        <v>-6.0999999999999999E-2</v>
      </c>
      <c r="G105" s="784">
        <v>-10.096</v>
      </c>
      <c r="H105" s="846">
        <v>0</v>
      </c>
      <c r="I105" s="786">
        <v>-10.157</v>
      </c>
      <c r="K105" s="968"/>
      <c r="L105" s="968"/>
      <c r="M105" s="968"/>
      <c r="N105" s="968"/>
    </row>
    <row r="106" spans="1:14" s="400" customFormat="1" ht="15" thickBot="1">
      <c r="B106" s="1529" t="s">
        <v>577</v>
      </c>
      <c r="C106" s="1327"/>
      <c r="D106" s="1327"/>
      <c r="E106" s="1530"/>
      <c r="F106" s="438">
        <v>7722.6600319999998</v>
      </c>
      <c r="G106" s="438">
        <v>-362.553</v>
      </c>
      <c r="H106" s="451">
        <v>153.51300000000001</v>
      </c>
      <c r="I106" s="440">
        <v>7513.6200319999998</v>
      </c>
      <c r="J106" s="924"/>
      <c r="K106" s="968"/>
      <c r="L106" s="968"/>
      <c r="M106" s="968"/>
      <c r="N106" s="968"/>
    </row>
    <row r="107" spans="1:14" s="371" customFormat="1" ht="15" thickBot="1">
      <c r="B107" s="1520" t="s">
        <v>518</v>
      </c>
      <c r="C107" s="1521"/>
      <c r="D107" s="1521"/>
      <c r="E107" s="1522"/>
      <c r="F107" s="445">
        <v>-754.31100000000004</v>
      </c>
      <c r="G107" s="445">
        <v>-56.39</v>
      </c>
      <c r="H107" s="848">
        <v>-17.899000000000001</v>
      </c>
      <c r="I107" s="440">
        <v>-828.6</v>
      </c>
      <c r="J107" s="925"/>
      <c r="K107" s="968"/>
      <c r="L107" s="968"/>
      <c r="M107" s="968"/>
      <c r="N107" s="968"/>
    </row>
    <row r="108" spans="1:14" s="371" customFormat="1" ht="15" thickBot="1">
      <c r="B108" s="1523" t="s">
        <v>578</v>
      </c>
      <c r="C108" s="1524"/>
      <c r="D108" s="1524"/>
      <c r="E108" s="1525"/>
      <c r="F108" s="424">
        <v>6968.3490320000001</v>
      </c>
      <c r="G108" s="424">
        <v>-418.94299999999998</v>
      </c>
      <c r="H108" s="849">
        <v>135.614</v>
      </c>
      <c r="I108" s="426">
        <v>6685.0200319999994</v>
      </c>
      <c r="J108" s="925"/>
      <c r="K108" s="968"/>
      <c r="L108" s="968"/>
      <c r="M108" s="968"/>
      <c r="N108" s="968"/>
    </row>
    <row r="109" spans="1:14">
      <c r="B109" s="749"/>
      <c r="C109" s="749"/>
      <c r="D109" s="749"/>
      <c r="E109" s="749"/>
      <c r="F109" s="749"/>
      <c r="G109" s="749"/>
      <c r="H109" s="749"/>
      <c r="I109" s="749"/>
    </row>
    <row r="110" spans="1:14">
      <c r="B110" s="749"/>
      <c r="C110" s="749"/>
      <c r="D110" s="749"/>
      <c r="E110" s="749"/>
      <c r="F110" s="874"/>
      <c r="G110" s="874"/>
      <c r="H110" s="874"/>
      <c r="I110" s="874"/>
    </row>
    <row r="111" spans="1:14">
      <c r="F111" s="757"/>
      <c r="G111" s="757"/>
      <c r="H111" s="757"/>
      <c r="I111" s="757"/>
    </row>
    <row r="112" spans="1:14">
      <c r="F112" s="757"/>
      <c r="G112" s="757"/>
      <c r="H112" s="757"/>
      <c r="I112" s="757"/>
    </row>
  </sheetData>
  <mergeCells count="104">
    <mergeCell ref="H3:I3"/>
    <mergeCell ref="B4:E5"/>
    <mergeCell ref="F4:I4"/>
    <mergeCell ref="B6:E6"/>
    <mergeCell ref="C7:E7"/>
    <mergeCell ref="D8:E8"/>
    <mergeCell ref="C93:E93"/>
    <mergeCell ref="D15:E15"/>
    <mergeCell ref="D16:E16"/>
    <mergeCell ref="D17:E17"/>
    <mergeCell ref="D18:E18"/>
    <mergeCell ref="D19:E19"/>
    <mergeCell ref="C20:E20"/>
    <mergeCell ref="D9:E9"/>
    <mergeCell ref="C10:E10"/>
    <mergeCell ref="D11:E11"/>
    <mergeCell ref="D12:E12"/>
    <mergeCell ref="C13:E13"/>
    <mergeCell ref="C14:E14"/>
    <mergeCell ref="D27:E27"/>
    <mergeCell ref="C28:E28"/>
    <mergeCell ref="B29:E29"/>
    <mergeCell ref="C30:E30"/>
    <mergeCell ref="D31:E31"/>
    <mergeCell ref="D32:E32"/>
    <mergeCell ref="D21:E21"/>
    <mergeCell ref="D22:E22"/>
    <mergeCell ref="C23:E23"/>
    <mergeCell ref="D24:E24"/>
    <mergeCell ref="D25:E25"/>
    <mergeCell ref="D26:E26"/>
    <mergeCell ref="D39:E39"/>
    <mergeCell ref="D40:E40"/>
    <mergeCell ref="D41:E41"/>
    <mergeCell ref="D42:E42"/>
    <mergeCell ref="D43:E43"/>
    <mergeCell ref="C44:E44"/>
    <mergeCell ref="C33:E33"/>
    <mergeCell ref="D34:E34"/>
    <mergeCell ref="D35:E35"/>
    <mergeCell ref="C36:E36"/>
    <mergeCell ref="C37:E37"/>
    <mergeCell ref="D38:E38"/>
    <mergeCell ref="D51:E51"/>
    <mergeCell ref="D52:E52"/>
    <mergeCell ref="B53:E53"/>
    <mergeCell ref="C55:E55"/>
    <mergeCell ref="C56:E56"/>
    <mergeCell ref="B57:E57"/>
    <mergeCell ref="D45:E45"/>
    <mergeCell ref="D46:E46"/>
    <mergeCell ref="C47:E47"/>
    <mergeCell ref="D48:E48"/>
    <mergeCell ref="D49:E49"/>
    <mergeCell ref="D50:E50"/>
    <mergeCell ref="C64:E64"/>
    <mergeCell ref="C65:E65"/>
    <mergeCell ref="B66:E66"/>
    <mergeCell ref="C67:E67"/>
    <mergeCell ref="D68:E68"/>
    <mergeCell ref="D69:E69"/>
    <mergeCell ref="C58:E58"/>
    <mergeCell ref="D59:E59"/>
    <mergeCell ref="D60:E60"/>
    <mergeCell ref="C61:E61"/>
    <mergeCell ref="D62:E62"/>
    <mergeCell ref="D63:E63"/>
    <mergeCell ref="B76:E76"/>
    <mergeCell ref="C77:E77"/>
    <mergeCell ref="C78:E78"/>
    <mergeCell ref="C79:E79"/>
    <mergeCell ref="C80:E80"/>
    <mergeCell ref="C81:E81"/>
    <mergeCell ref="C70:E70"/>
    <mergeCell ref="D71:E71"/>
    <mergeCell ref="B72:E72"/>
    <mergeCell ref="C73:E73"/>
    <mergeCell ref="C74:E74"/>
    <mergeCell ref="C75:E75"/>
    <mergeCell ref="D88:E88"/>
    <mergeCell ref="C89:E89"/>
    <mergeCell ref="D90:E90"/>
    <mergeCell ref="D91:E91"/>
    <mergeCell ref="D92:E92"/>
    <mergeCell ref="B94:E94"/>
    <mergeCell ref="C82:E82"/>
    <mergeCell ref="C83:E83"/>
    <mergeCell ref="B84:E84"/>
    <mergeCell ref="C85:E85"/>
    <mergeCell ref="D86:E86"/>
    <mergeCell ref="D87:E87"/>
    <mergeCell ref="B108:E108"/>
    <mergeCell ref="C102:E102"/>
    <mergeCell ref="C103:E103"/>
    <mergeCell ref="C104:E104"/>
    <mergeCell ref="C105:E105"/>
    <mergeCell ref="B106:E106"/>
    <mergeCell ref="B107:E107"/>
    <mergeCell ref="C95:E95"/>
    <mergeCell ref="C96:E96"/>
    <mergeCell ref="B97:E97"/>
    <mergeCell ref="B99:E99"/>
    <mergeCell ref="C100:E100"/>
    <mergeCell ref="C101:E101"/>
  </mergeCells>
  <pageMargins left="0.25" right="0.25" top="0.75" bottom="0.75" header="0.3" footer="0.3"/>
  <pageSetup paperSize="9"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7"/>
  <sheetViews>
    <sheetView workbookViewId="0">
      <selection activeCell="B4" sqref="B4:E4"/>
    </sheetView>
  </sheetViews>
  <sheetFormatPr defaultColWidth="6.7109375" defaultRowHeight="15"/>
  <cols>
    <col min="1" max="1" width="32.140625" style="70" customWidth="1"/>
    <col min="2" max="2" width="12.5703125" style="70" bestFit="1" customWidth="1"/>
    <col min="3" max="3" width="12.28515625" style="70" bestFit="1" customWidth="1"/>
    <col min="4" max="4" width="13.42578125" style="70" customWidth="1"/>
    <col min="5" max="5" width="13.28515625" style="70" customWidth="1"/>
    <col min="6" max="248" width="9.140625" customWidth="1"/>
    <col min="249" max="249" width="29.140625" bestFit="1" customWidth="1"/>
    <col min="250" max="250" width="7.28515625" bestFit="1" customWidth="1"/>
    <col min="251" max="251" width="7.42578125" bestFit="1" customWidth="1"/>
    <col min="252" max="252" width="6.7109375" bestFit="1" customWidth="1"/>
    <col min="253" max="254" width="8.140625" bestFit="1" customWidth="1"/>
    <col min="255" max="255" width="7.42578125" bestFit="1" customWidth="1"/>
  </cols>
  <sheetData>
    <row r="2" spans="1:10">
      <c r="A2" s="969" t="s">
        <v>0</v>
      </c>
      <c r="B2" s="969"/>
      <c r="C2" s="969"/>
      <c r="D2" s="969"/>
      <c r="E2" s="969"/>
    </row>
    <row r="3" spans="1:10" ht="15.75" thickBot="1">
      <c r="A3" s="2"/>
      <c r="B3" s="3"/>
      <c r="C3" s="970" t="s">
        <v>1</v>
      </c>
      <c r="D3" s="970"/>
      <c r="E3" s="970"/>
      <c r="F3" s="1"/>
      <c r="G3" s="1"/>
      <c r="H3" s="1"/>
      <c r="I3" s="1"/>
    </row>
    <row r="4" spans="1:10" ht="15.75" thickBot="1">
      <c r="A4" s="971" t="s">
        <v>36</v>
      </c>
      <c r="B4" s="976" t="s">
        <v>559</v>
      </c>
      <c r="C4" s="977"/>
      <c r="D4" s="977"/>
      <c r="E4" s="978"/>
      <c r="F4" s="3"/>
      <c r="G4" s="3"/>
    </row>
    <row r="5" spans="1:10" ht="24.75" thickBot="1">
      <c r="A5" s="972"/>
      <c r="B5" s="556" t="s">
        <v>37</v>
      </c>
      <c r="C5" s="557" t="s">
        <v>38</v>
      </c>
      <c r="D5" s="557" t="s">
        <v>39</v>
      </c>
      <c r="E5" s="558" t="s">
        <v>40</v>
      </c>
    </row>
    <row r="6" spans="1:10" ht="15.75" thickBot="1">
      <c r="A6" s="71" t="s">
        <v>2</v>
      </c>
      <c r="B6" s="72">
        <v>2835.4690000000001</v>
      </c>
      <c r="C6" s="72">
        <v>704.995</v>
      </c>
      <c r="D6" s="72">
        <v>937.70600000000002</v>
      </c>
      <c r="E6" s="553">
        <v>4478.17</v>
      </c>
      <c r="G6" s="17"/>
      <c r="H6" s="17"/>
      <c r="I6" s="17"/>
      <c r="J6" s="17"/>
    </row>
    <row r="7" spans="1:10">
      <c r="A7" s="73" t="s">
        <v>3</v>
      </c>
      <c r="B7" s="74">
        <v>271.31200000000001</v>
      </c>
      <c r="C7" s="74">
        <v>118.155</v>
      </c>
      <c r="D7" s="74">
        <v>153.33099999999999</v>
      </c>
      <c r="E7" s="554">
        <v>542.798</v>
      </c>
      <c r="G7" s="17"/>
      <c r="H7" s="17"/>
      <c r="I7" s="17"/>
      <c r="J7" s="17"/>
    </row>
    <row r="8" spans="1:10">
      <c r="A8" s="75" t="s">
        <v>4</v>
      </c>
      <c r="B8" s="76">
        <v>1162.462</v>
      </c>
      <c r="C8" s="76">
        <v>339.42899999999997</v>
      </c>
      <c r="D8" s="76">
        <v>357.899</v>
      </c>
      <c r="E8" s="554">
        <v>1859.79</v>
      </c>
      <c r="G8" s="17"/>
      <c r="H8" s="17"/>
      <c r="I8" s="17"/>
      <c r="J8" s="17"/>
    </row>
    <row r="9" spans="1:10">
      <c r="A9" s="75" t="s">
        <v>5</v>
      </c>
      <c r="B9" s="76">
        <v>936.87199999999996</v>
      </c>
      <c r="C9" s="76">
        <v>192.91200000000001</v>
      </c>
      <c r="D9" s="76">
        <v>366.19499999999999</v>
      </c>
      <c r="E9" s="554">
        <v>1495.979</v>
      </c>
      <c r="G9" s="17"/>
      <c r="H9" s="17"/>
      <c r="I9" s="17"/>
      <c r="J9" s="17"/>
    </row>
    <row r="10" spans="1:10">
      <c r="A10" s="75" t="s">
        <v>6</v>
      </c>
      <c r="B10" s="76">
        <v>513.34199999999998</v>
      </c>
      <c r="C10" s="76">
        <v>61.115000000000002</v>
      </c>
      <c r="D10" s="76">
        <v>97.981999999999999</v>
      </c>
      <c r="E10" s="554">
        <v>672.43899999999996</v>
      </c>
      <c r="G10" s="17"/>
      <c r="H10" s="17"/>
      <c r="I10" s="17"/>
      <c r="J10" s="17"/>
    </row>
    <row r="11" spans="1:10" ht="15.75" thickBot="1">
      <c r="A11" s="77" t="s">
        <v>7</v>
      </c>
      <c r="B11" s="78">
        <v>-48.518999999999998</v>
      </c>
      <c r="C11" s="78">
        <v>-6.6159999999999997</v>
      </c>
      <c r="D11" s="78">
        <v>-37.701000000000001</v>
      </c>
      <c r="E11" s="554">
        <v>-92.835999999999999</v>
      </c>
      <c r="G11" s="17"/>
      <c r="H11" s="17"/>
      <c r="I11" s="17"/>
      <c r="J11" s="17"/>
    </row>
    <row r="12" spans="1:10" ht="15.75" thickBot="1">
      <c r="A12" s="71" t="s">
        <v>8</v>
      </c>
      <c r="B12" s="72">
        <v>-1191.9960000000001</v>
      </c>
      <c r="C12" s="72">
        <v>-235.887</v>
      </c>
      <c r="D12" s="72">
        <v>-308.43099999999998</v>
      </c>
      <c r="E12" s="553">
        <v>-1736.3140000000001</v>
      </c>
      <c r="G12" s="17"/>
      <c r="H12" s="17"/>
      <c r="I12" s="17"/>
      <c r="J12" s="17"/>
    </row>
    <row r="13" spans="1:10">
      <c r="A13" s="79" t="s">
        <v>3</v>
      </c>
      <c r="B13" s="74">
        <v>-222.62700000000001</v>
      </c>
      <c r="C13" s="74">
        <v>-28.861999999999998</v>
      </c>
      <c r="D13" s="74">
        <v>-48.445</v>
      </c>
      <c r="E13" s="554">
        <v>-299.93400000000003</v>
      </c>
      <c r="G13" s="17"/>
      <c r="H13" s="17"/>
      <c r="I13" s="17"/>
      <c r="J13" s="17"/>
    </row>
    <row r="14" spans="1:10">
      <c r="A14" s="75" t="s">
        <v>4</v>
      </c>
      <c r="B14" s="76">
        <v>-310.613</v>
      </c>
      <c r="C14" s="76">
        <v>-72.287999999999997</v>
      </c>
      <c r="D14" s="76">
        <v>-54.52</v>
      </c>
      <c r="E14" s="554">
        <v>-437.42099999999999</v>
      </c>
      <c r="G14" s="17"/>
      <c r="H14" s="17"/>
      <c r="I14" s="17"/>
      <c r="J14" s="17"/>
    </row>
    <row r="15" spans="1:10">
      <c r="A15" s="75" t="s">
        <v>5</v>
      </c>
      <c r="B15" s="76">
        <v>-460.346</v>
      </c>
      <c r="C15" s="76">
        <v>-78.864000000000004</v>
      </c>
      <c r="D15" s="76">
        <v>-121.583</v>
      </c>
      <c r="E15" s="554">
        <v>-660.79300000000001</v>
      </c>
      <c r="G15" s="17"/>
      <c r="H15" s="17"/>
      <c r="I15" s="17"/>
      <c r="J15" s="17"/>
    </row>
    <row r="16" spans="1:10">
      <c r="A16" s="75" t="s">
        <v>6</v>
      </c>
      <c r="B16" s="76">
        <v>-39.701000000000001</v>
      </c>
      <c r="C16" s="76">
        <v>-33.57</v>
      </c>
      <c r="D16" s="76">
        <v>-55.255000000000003</v>
      </c>
      <c r="E16" s="554">
        <v>-128.52600000000001</v>
      </c>
      <c r="G16" s="17"/>
      <c r="H16" s="17"/>
      <c r="I16" s="17"/>
      <c r="J16" s="17"/>
    </row>
    <row r="17" spans="1:10" ht="15.75" thickBot="1">
      <c r="A17" s="77" t="s">
        <v>9</v>
      </c>
      <c r="B17" s="78">
        <v>-158.709</v>
      </c>
      <c r="C17" s="78">
        <v>-22.303000000000001</v>
      </c>
      <c r="D17" s="78">
        <v>-28.628</v>
      </c>
      <c r="E17" s="554">
        <v>-209.64</v>
      </c>
      <c r="G17" s="17"/>
      <c r="H17" s="17"/>
      <c r="I17" s="17"/>
      <c r="J17" s="17"/>
    </row>
    <row r="18" spans="1:10" ht="15.75" thickBot="1">
      <c r="A18" s="71" t="s">
        <v>10</v>
      </c>
      <c r="B18" s="72">
        <v>1643.473</v>
      </c>
      <c r="C18" s="72">
        <v>469.108</v>
      </c>
      <c r="D18" s="72">
        <v>629.27499999999998</v>
      </c>
      <c r="E18" s="553">
        <v>2741.8560000000002</v>
      </c>
      <c r="G18" s="17"/>
      <c r="H18" s="17"/>
      <c r="I18" s="17"/>
      <c r="J18" s="17"/>
    </row>
    <row r="19" spans="1:10" ht="15.75" thickBot="1">
      <c r="A19" s="71" t="s">
        <v>11</v>
      </c>
      <c r="B19" s="72">
        <v>-687.04700000000003</v>
      </c>
      <c r="C19" s="72">
        <v>-39.042999999999999</v>
      </c>
      <c r="D19" s="72">
        <v>-156.76</v>
      </c>
      <c r="E19" s="553">
        <v>-882.85</v>
      </c>
      <c r="G19" s="17"/>
      <c r="H19" s="17"/>
      <c r="I19" s="17"/>
      <c r="J19" s="17"/>
    </row>
    <row r="20" spans="1:10">
      <c r="A20" s="79" t="s">
        <v>12</v>
      </c>
      <c r="B20" s="74">
        <v>-934.30700000000002</v>
      </c>
      <c r="C20" s="74">
        <v>-48.058</v>
      </c>
      <c r="D20" s="74">
        <v>-226.864</v>
      </c>
      <c r="E20" s="554">
        <v>-1209.229</v>
      </c>
      <c r="G20" s="17"/>
      <c r="H20" s="17"/>
      <c r="I20" s="17"/>
      <c r="J20" s="17"/>
    </row>
    <row r="21" spans="1:10" ht="15.75" thickBot="1">
      <c r="A21" s="77" t="s">
        <v>13</v>
      </c>
      <c r="B21" s="78">
        <v>247.26</v>
      </c>
      <c r="C21" s="78">
        <v>9.0150000000000006</v>
      </c>
      <c r="D21" s="78">
        <v>70.103999999999999</v>
      </c>
      <c r="E21" s="554">
        <v>326.37900000000002</v>
      </c>
      <c r="G21" s="17"/>
      <c r="H21" s="17"/>
      <c r="I21" s="17"/>
      <c r="J21" s="17"/>
    </row>
    <row r="22" spans="1:10" ht="25.5" thickBot="1">
      <c r="A22" s="71" t="s">
        <v>14</v>
      </c>
      <c r="B22" s="72">
        <v>956.42600000000004</v>
      </c>
      <c r="C22" s="72">
        <v>430.065</v>
      </c>
      <c r="D22" s="72">
        <v>472.51499999999999</v>
      </c>
      <c r="E22" s="553">
        <v>1859.0060000000001</v>
      </c>
      <c r="G22" s="17"/>
      <c r="H22" s="17"/>
      <c r="I22" s="17"/>
      <c r="J22" s="17"/>
    </row>
    <row r="23" spans="1:10" ht="15.75" thickBot="1">
      <c r="A23" s="71" t="s">
        <v>15</v>
      </c>
      <c r="B23" s="72">
        <v>955.18799999999999</v>
      </c>
      <c r="C23" s="72">
        <v>135.69399999999999</v>
      </c>
      <c r="D23" s="72">
        <v>334.54199999999997</v>
      </c>
      <c r="E23" s="553">
        <v>1425.424</v>
      </c>
      <c r="G23" s="17"/>
      <c r="H23" s="17"/>
      <c r="I23" s="17"/>
      <c r="J23" s="17"/>
    </row>
    <row r="24" spans="1:10">
      <c r="A24" s="79" t="s">
        <v>16</v>
      </c>
      <c r="B24" s="74">
        <v>1046.529</v>
      </c>
      <c r="C24" s="74">
        <v>160.63499999999999</v>
      </c>
      <c r="D24" s="74">
        <v>424.774</v>
      </c>
      <c r="E24" s="554">
        <v>1631.9380000000001</v>
      </c>
      <c r="G24" s="17"/>
      <c r="H24" s="17"/>
      <c r="I24" s="17"/>
      <c r="J24" s="17"/>
    </row>
    <row r="25" spans="1:10" ht="15.75" thickBot="1">
      <c r="A25" s="77" t="s">
        <v>17</v>
      </c>
      <c r="B25" s="78">
        <v>-91.340999999999994</v>
      </c>
      <c r="C25" s="78">
        <v>-24.940999999999999</v>
      </c>
      <c r="D25" s="78">
        <v>-90.231999999999999</v>
      </c>
      <c r="E25" s="554">
        <v>-206.51400000000001</v>
      </c>
      <c r="G25" s="17"/>
      <c r="H25" s="17"/>
      <c r="I25" s="17"/>
      <c r="J25" s="17"/>
    </row>
    <row r="26" spans="1:10" ht="15.75" thickBot="1">
      <c r="A26" s="71" t="s">
        <v>18</v>
      </c>
      <c r="B26" s="72">
        <v>2.3650000000000002</v>
      </c>
      <c r="C26" s="72">
        <v>0.88200000000000001</v>
      </c>
      <c r="D26" s="72">
        <v>12.313000000000001</v>
      </c>
      <c r="E26" s="553">
        <v>15.56</v>
      </c>
      <c r="G26" s="17"/>
      <c r="H26" s="17"/>
      <c r="I26" s="17"/>
      <c r="J26" s="17"/>
    </row>
    <row r="27" spans="1:10" ht="25.5" thickBot="1">
      <c r="A27" s="71" t="s">
        <v>19</v>
      </c>
      <c r="B27" s="80">
        <v>41.073</v>
      </c>
      <c r="C27" s="80">
        <v>0</v>
      </c>
      <c r="D27" s="80">
        <v>1.413</v>
      </c>
      <c r="E27" s="553">
        <v>42.485999999999997</v>
      </c>
      <c r="G27" s="17"/>
      <c r="H27" s="17"/>
      <c r="I27" s="17"/>
      <c r="J27" s="17"/>
    </row>
    <row r="28" spans="1:10" ht="15.75" thickBot="1">
      <c r="A28" s="71" t="s">
        <v>20</v>
      </c>
      <c r="B28" s="72">
        <v>53.356999999999999</v>
      </c>
      <c r="C28" s="72">
        <v>1.0999999999999999E-2</v>
      </c>
      <c r="D28" s="72">
        <v>-177.91900000000001</v>
      </c>
      <c r="E28" s="553">
        <v>-124.551</v>
      </c>
      <c r="G28" s="17"/>
      <c r="H28" s="17"/>
      <c r="I28" s="17"/>
      <c r="J28" s="17"/>
    </row>
    <row r="29" spans="1:10" ht="15.75" thickBot="1">
      <c r="A29" s="71" t="s">
        <v>21</v>
      </c>
      <c r="B29" s="80">
        <v>137.578</v>
      </c>
      <c r="C29" s="80">
        <v>45.209000000000003</v>
      </c>
      <c r="D29" s="80">
        <v>40.363999999999997</v>
      </c>
      <c r="E29" s="553">
        <v>223.15100000000001</v>
      </c>
      <c r="G29" s="17"/>
      <c r="H29" s="17"/>
      <c r="I29" s="17"/>
      <c r="J29" s="17"/>
    </row>
    <row r="30" spans="1:10" ht="15.75" thickBot="1">
      <c r="A30" s="71" t="s">
        <v>22</v>
      </c>
      <c r="B30" s="72">
        <v>415.39699999999999</v>
      </c>
      <c r="C30" s="72">
        <v>15.536</v>
      </c>
      <c r="D30" s="72">
        <v>154.15600000000001</v>
      </c>
      <c r="E30" s="553">
        <v>585.08900000000006</v>
      </c>
      <c r="G30" s="17"/>
      <c r="H30" s="17"/>
      <c r="I30" s="17"/>
      <c r="J30" s="17"/>
    </row>
    <row r="31" spans="1:10">
      <c r="A31" s="79" t="s">
        <v>23</v>
      </c>
      <c r="B31" s="74">
        <v>223.47200000000001</v>
      </c>
      <c r="C31" s="74">
        <v>11.234</v>
      </c>
      <c r="D31" s="74">
        <v>86.221000000000004</v>
      </c>
      <c r="E31" s="554">
        <v>320.92700000000002</v>
      </c>
      <c r="G31" s="17"/>
      <c r="H31" s="17"/>
      <c r="I31" s="17"/>
      <c r="J31" s="17"/>
    </row>
    <row r="32" spans="1:10" ht="15.75" thickBot="1">
      <c r="A32" s="77" t="s">
        <v>24</v>
      </c>
      <c r="B32" s="78">
        <v>191.92500000000001</v>
      </c>
      <c r="C32" s="78">
        <v>4.3019999999999996</v>
      </c>
      <c r="D32" s="78">
        <v>67.935000000000002</v>
      </c>
      <c r="E32" s="554">
        <v>264.16199999999998</v>
      </c>
      <c r="G32" s="17"/>
      <c r="H32" s="17"/>
      <c r="I32" s="17"/>
      <c r="J32" s="17"/>
    </row>
    <row r="33" spans="1:10" ht="15.75" thickBot="1">
      <c r="A33" s="71" t="s">
        <v>25</v>
      </c>
      <c r="B33" s="72">
        <v>-1499.069</v>
      </c>
      <c r="C33" s="72">
        <v>-385.33699999999999</v>
      </c>
      <c r="D33" s="72">
        <v>-728.351</v>
      </c>
      <c r="E33" s="553">
        <v>-2612.7570000000001</v>
      </c>
      <c r="G33" s="17"/>
      <c r="H33" s="17"/>
      <c r="I33" s="17"/>
      <c r="J33" s="17"/>
    </row>
    <row r="34" spans="1:10">
      <c r="A34" s="79" t="s">
        <v>26</v>
      </c>
      <c r="B34" s="74">
        <v>-768.58699999999999</v>
      </c>
      <c r="C34" s="74">
        <v>-194.50399999999999</v>
      </c>
      <c r="D34" s="74">
        <v>-365.65800000000002</v>
      </c>
      <c r="E34" s="554">
        <v>-1328.749</v>
      </c>
      <c r="G34" s="17"/>
      <c r="H34" s="17"/>
      <c r="I34" s="17"/>
      <c r="J34" s="17"/>
    </row>
    <row r="35" spans="1:10">
      <c r="A35" s="75" t="s">
        <v>27</v>
      </c>
      <c r="B35" s="76">
        <v>-253.607</v>
      </c>
      <c r="C35" s="76">
        <v>-40.880000000000003</v>
      </c>
      <c r="D35" s="76">
        <v>-85.733999999999995</v>
      </c>
      <c r="E35" s="554">
        <v>-380.221</v>
      </c>
      <c r="G35" s="17"/>
      <c r="H35" s="17"/>
      <c r="I35" s="17"/>
      <c r="J35" s="17"/>
    </row>
    <row r="36" spans="1:10">
      <c r="A36" s="75" t="s">
        <v>28</v>
      </c>
      <c r="B36" s="76">
        <v>-91.682000000000002</v>
      </c>
      <c r="C36" s="76">
        <v>-30.056000000000001</v>
      </c>
      <c r="D36" s="76">
        <v>-54.231000000000002</v>
      </c>
      <c r="E36" s="554">
        <v>-175.96899999999999</v>
      </c>
      <c r="G36" s="17"/>
      <c r="H36" s="17"/>
      <c r="I36" s="17"/>
      <c r="J36" s="17"/>
    </row>
    <row r="37" spans="1:10">
      <c r="A37" s="75" t="s">
        <v>29</v>
      </c>
      <c r="B37" s="76">
        <v>-296.625</v>
      </c>
      <c r="C37" s="76">
        <v>-89.914000000000001</v>
      </c>
      <c r="D37" s="76">
        <v>-187.09700000000001</v>
      </c>
      <c r="E37" s="554">
        <v>-573.63599999999997</v>
      </c>
      <c r="G37" s="17"/>
      <c r="H37" s="17"/>
      <c r="I37" s="17"/>
      <c r="J37" s="17"/>
    </row>
    <row r="38" spans="1:10">
      <c r="A38" s="81" t="s">
        <v>30</v>
      </c>
      <c r="B38" s="76">
        <v>-14.252000000000001</v>
      </c>
      <c r="C38" s="76">
        <v>-5.327</v>
      </c>
      <c r="D38" s="76">
        <v>-10.553000000000001</v>
      </c>
      <c r="E38" s="554">
        <v>-30.132000000000001</v>
      </c>
      <c r="G38" s="17"/>
      <c r="H38" s="17"/>
      <c r="I38" s="17"/>
      <c r="J38" s="17"/>
    </row>
    <row r="39" spans="1:10" ht="15.75" thickBot="1">
      <c r="A39" s="81" t="s">
        <v>31</v>
      </c>
      <c r="B39" s="78">
        <v>-74.316000000000003</v>
      </c>
      <c r="C39" s="78">
        <v>-24.655999999999999</v>
      </c>
      <c r="D39" s="78">
        <v>-25.077999999999999</v>
      </c>
      <c r="E39" s="554">
        <v>-124.05</v>
      </c>
      <c r="G39" s="17"/>
      <c r="H39" s="17"/>
      <c r="I39" s="17"/>
      <c r="J39" s="17"/>
    </row>
    <row r="40" spans="1:10" ht="15.75" thickBot="1">
      <c r="A40" s="71" t="s">
        <v>32</v>
      </c>
      <c r="B40" s="72">
        <v>-103.18899999999999</v>
      </c>
      <c r="C40" s="72">
        <v>-20.718</v>
      </c>
      <c r="D40" s="72">
        <v>-258.13400000000001</v>
      </c>
      <c r="E40" s="553">
        <v>-382.041</v>
      </c>
      <c r="G40" s="17"/>
      <c r="H40" s="17"/>
      <c r="I40" s="17"/>
      <c r="J40" s="17"/>
    </row>
    <row r="41" spans="1:10">
      <c r="A41" s="79" t="s">
        <v>33</v>
      </c>
      <c r="B41" s="74">
        <v>-100.914</v>
      </c>
      <c r="C41" s="74">
        <v>-20.163</v>
      </c>
      <c r="D41" s="74">
        <v>-61.932000000000002</v>
      </c>
      <c r="E41" s="554">
        <v>-183.00899999999999</v>
      </c>
      <c r="G41" s="17"/>
      <c r="H41" s="17"/>
      <c r="I41" s="17"/>
      <c r="J41" s="17"/>
    </row>
    <row r="42" spans="1:10" ht="15.75" thickBot="1">
      <c r="A42" s="77" t="s">
        <v>34</v>
      </c>
      <c r="B42" s="78">
        <v>-2.2749999999999999</v>
      </c>
      <c r="C42" s="78">
        <v>-0.55500000000000005</v>
      </c>
      <c r="D42" s="78">
        <v>-196.202</v>
      </c>
      <c r="E42" s="554">
        <v>-199.03200000000001</v>
      </c>
      <c r="G42" s="17"/>
      <c r="H42" s="17"/>
      <c r="I42" s="17"/>
      <c r="J42" s="17"/>
    </row>
    <row r="43" spans="1:10" ht="15.75" thickBot="1">
      <c r="A43" s="71" t="s">
        <v>41</v>
      </c>
      <c r="B43" s="72">
        <v>959.12599999999998</v>
      </c>
      <c r="C43" s="72">
        <v>221.34200000000001</v>
      </c>
      <c r="D43" s="72">
        <v>-149.101</v>
      </c>
      <c r="E43" s="553">
        <v>1031.367</v>
      </c>
      <c r="G43" s="17"/>
      <c r="H43" s="17"/>
      <c r="I43" s="17"/>
      <c r="J43" s="17"/>
    </row>
    <row r="44" spans="1:10" ht="15.75" hidden="1" customHeight="1" thickBot="1">
      <c r="A44" s="71" t="s">
        <v>35</v>
      </c>
      <c r="B44" s="72">
        <f>'[5]Grupa I'!$HM23</f>
        <v>0</v>
      </c>
      <c r="C44" s="72">
        <f>'[5]Grupa II'!$HM23</f>
        <v>0</v>
      </c>
      <c r="D44" s="72">
        <f>'[5]Grupa III'!$HM23</f>
        <v>0</v>
      </c>
      <c r="E44" s="72">
        <f>B44+C44+D44</f>
        <v>0</v>
      </c>
    </row>
    <row r="45" spans="1:10" ht="15.75" hidden="1" customHeight="1" thickBot="1">
      <c r="A45" s="82"/>
      <c r="B45" s="83"/>
      <c r="C45" s="83"/>
      <c r="D45" s="83"/>
      <c r="E45" s="83"/>
    </row>
    <row r="46" spans="1:10" ht="15.75" hidden="1" customHeight="1" thickBot="1">
      <c r="A46" s="71" t="s">
        <v>42</v>
      </c>
      <c r="B46" s="72">
        <f>B43-B44</f>
        <v>959.12599999999998</v>
      </c>
      <c r="C46" s="72">
        <f>C43-C44</f>
        <v>221.34200000000001</v>
      </c>
      <c r="D46" s="72">
        <f>D43-D44</f>
        <v>-149.101</v>
      </c>
      <c r="E46" s="72">
        <f>B46+C46+D46</f>
        <v>1031.3670000000002</v>
      </c>
    </row>
    <row r="47" spans="1:10" ht="25.5" hidden="1" customHeight="1" thickBot="1">
      <c r="B47" s="84">
        <f>B46-'[5]Grupa I'!HN23</f>
        <v>-958166.87399999995</v>
      </c>
      <c r="C47" s="84">
        <f>C46-'[5]Grupa II'!HN23</f>
        <v>-221120.658</v>
      </c>
      <c r="D47" s="84">
        <f>D46-'[5]Grupa III'!HN23</f>
        <v>148951.899</v>
      </c>
    </row>
  </sheetData>
  <mergeCells count="4">
    <mergeCell ref="A2:E2"/>
    <mergeCell ref="B4:E4"/>
    <mergeCell ref="A4:A5"/>
    <mergeCell ref="C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48"/>
  <sheetViews>
    <sheetView workbookViewId="0">
      <selection activeCell="H23" sqref="H23"/>
    </sheetView>
  </sheetViews>
  <sheetFormatPr defaultColWidth="14.140625" defaultRowHeight="15"/>
  <cols>
    <col min="1" max="1" width="29.140625" bestFit="1" customWidth="1"/>
    <col min="2" max="2" width="14.5703125" customWidth="1"/>
    <col min="3" max="3" width="13.85546875" customWidth="1"/>
    <col min="4" max="4" width="12.28515625" customWidth="1"/>
    <col min="5" max="5" width="14" customWidth="1"/>
    <col min="6" max="252" width="9.140625" customWidth="1"/>
    <col min="253" max="253" width="29.140625" bestFit="1" customWidth="1"/>
    <col min="254" max="254" width="14.85546875" bestFit="1" customWidth="1"/>
  </cols>
  <sheetData>
    <row r="2" spans="1:13">
      <c r="A2" s="969" t="s">
        <v>0</v>
      </c>
      <c r="B2" s="969"/>
      <c r="C2" s="969"/>
      <c r="D2" s="969"/>
      <c r="E2" s="969"/>
      <c r="F2" s="1"/>
      <c r="G2" s="1"/>
      <c r="H2" s="1"/>
      <c r="I2" s="1"/>
      <c r="J2" s="1"/>
      <c r="K2" s="1"/>
      <c r="L2" s="1"/>
      <c r="M2" s="1"/>
    </row>
    <row r="3" spans="1:13" ht="15.75" thickBot="1">
      <c r="A3" s="2"/>
      <c r="B3" s="3"/>
      <c r="C3" s="970" t="s">
        <v>1</v>
      </c>
      <c r="D3" s="970"/>
      <c r="E3" s="970"/>
      <c r="F3" s="3"/>
      <c r="G3" s="3"/>
      <c r="H3" s="3"/>
      <c r="I3" s="3"/>
      <c r="J3" s="3"/>
      <c r="K3" s="3"/>
    </row>
    <row r="4" spans="1:13" ht="15.75" thickBot="1">
      <c r="A4" s="971" t="s">
        <v>36</v>
      </c>
      <c r="B4" s="976" t="s">
        <v>558</v>
      </c>
      <c r="C4" s="977"/>
      <c r="D4" s="977"/>
      <c r="E4" s="978"/>
    </row>
    <row r="5" spans="1:13" ht="24.75" thickBot="1">
      <c r="A5" s="972"/>
      <c r="B5" s="556" t="s">
        <v>37</v>
      </c>
      <c r="C5" s="557" t="s">
        <v>38</v>
      </c>
      <c r="D5" s="557" t="s">
        <v>39</v>
      </c>
      <c r="E5" s="558" t="s">
        <v>40</v>
      </c>
    </row>
    <row r="6" spans="1:13" ht="17.25" customHeight="1" thickBot="1">
      <c r="A6" s="4" t="s">
        <v>2</v>
      </c>
      <c r="B6" s="85">
        <f>SUM(B7:B11)</f>
        <v>4363.2440000000006</v>
      </c>
      <c r="C6" s="85">
        <f>SUM(C7:C11)</f>
        <v>1281.9360000000001</v>
      </c>
      <c r="D6" s="86">
        <f>SUM(D7:D11)</f>
        <v>1172.336</v>
      </c>
      <c r="E6" s="465">
        <f t="shared" ref="E6:E11" si="0">B6+C6+D6</f>
        <v>6817.5160000000005</v>
      </c>
    </row>
    <row r="7" spans="1:13">
      <c r="A7" s="8" t="s">
        <v>3</v>
      </c>
      <c r="B7" s="89">
        <v>403.80500000000001</v>
      </c>
      <c r="C7" s="90">
        <v>206.07499999999999</v>
      </c>
      <c r="D7" s="91">
        <v>167.874</v>
      </c>
      <c r="E7" s="466">
        <f t="shared" si="0"/>
        <v>777.75400000000002</v>
      </c>
    </row>
    <row r="8" spans="1:13">
      <c r="A8" s="11" t="s">
        <v>4</v>
      </c>
      <c r="B8" s="92">
        <v>1796.68</v>
      </c>
      <c r="C8" s="93">
        <v>594.46199999999999</v>
      </c>
      <c r="D8" s="94">
        <v>441.31599999999997</v>
      </c>
      <c r="E8" s="467">
        <f t="shared" si="0"/>
        <v>2832.4579999999996</v>
      </c>
    </row>
    <row r="9" spans="1:13">
      <c r="A9" s="11" t="s">
        <v>5</v>
      </c>
      <c r="B9" s="92">
        <v>1440.287</v>
      </c>
      <c r="C9" s="93">
        <v>370.48599999999999</v>
      </c>
      <c r="D9" s="94">
        <v>458.34100000000001</v>
      </c>
      <c r="E9" s="467">
        <f t="shared" si="0"/>
        <v>2269.114</v>
      </c>
    </row>
    <row r="10" spans="1:13">
      <c r="A10" s="11" t="s">
        <v>6</v>
      </c>
      <c r="B10" s="92">
        <v>819.524</v>
      </c>
      <c r="C10" s="93">
        <v>123.922</v>
      </c>
      <c r="D10" s="94">
        <v>152.643</v>
      </c>
      <c r="E10" s="468">
        <f t="shared" si="0"/>
        <v>1096.0889999999999</v>
      </c>
    </row>
    <row r="11" spans="1:13" ht="15.75" thickBot="1">
      <c r="A11" s="14" t="s">
        <v>7</v>
      </c>
      <c r="B11" s="95">
        <v>-97.052000000000007</v>
      </c>
      <c r="C11" s="96">
        <v>-13.009</v>
      </c>
      <c r="D11" s="97">
        <v>-47.838000000000001</v>
      </c>
      <c r="E11" s="469">
        <f t="shared" si="0"/>
        <v>-157.899</v>
      </c>
    </row>
    <row r="12" spans="1:13" ht="16.5" customHeight="1" thickBot="1">
      <c r="A12" s="4" t="s">
        <v>8</v>
      </c>
      <c r="B12" s="85">
        <f>SUM(B13:B17)</f>
        <v>-1841.0360000000001</v>
      </c>
      <c r="C12" s="85">
        <f>SUM(C13:C17)</f>
        <v>-398.78800000000001</v>
      </c>
      <c r="D12" s="86">
        <f>SUM(D13:D17)</f>
        <v>-409.83399999999995</v>
      </c>
      <c r="E12" s="465">
        <f>E13+E14+E17+E16+E15</f>
        <v>-2649.6579999999999</v>
      </c>
    </row>
    <row r="13" spans="1:13">
      <c r="A13" s="8" t="s">
        <v>3</v>
      </c>
      <c r="B13" s="93">
        <v>-352.16399999999999</v>
      </c>
      <c r="C13" s="93">
        <v>-48.127000000000002</v>
      </c>
      <c r="D13" s="94">
        <v>-69.701999999999998</v>
      </c>
      <c r="E13" s="466">
        <f t="shared" ref="E13:E47" si="1">SUM(B13:D13)</f>
        <v>-469.99299999999999</v>
      </c>
    </row>
    <row r="14" spans="1:13">
      <c r="A14" s="11" t="s">
        <v>4</v>
      </c>
      <c r="B14" s="93">
        <v>-456.86099999999999</v>
      </c>
      <c r="C14" s="93">
        <v>-124.8</v>
      </c>
      <c r="D14" s="94">
        <v>-55.378999999999998</v>
      </c>
      <c r="E14" s="467">
        <f t="shared" si="1"/>
        <v>-637.04</v>
      </c>
    </row>
    <row r="15" spans="1:13">
      <c r="A15" s="11" t="s">
        <v>5</v>
      </c>
      <c r="B15" s="93">
        <v>-723.26099999999997</v>
      </c>
      <c r="C15" s="93">
        <v>-127.611</v>
      </c>
      <c r="D15" s="94">
        <v>-166.89699999999999</v>
      </c>
      <c r="E15" s="467">
        <f t="shared" si="1"/>
        <v>-1017.769</v>
      </c>
    </row>
    <row r="16" spans="1:13">
      <c r="A16" s="11" t="s">
        <v>6</v>
      </c>
      <c r="B16" s="93">
        <v>-61.268000000000001</v>
      </c>
      <c r="C16" s="93">
        <v>-61.185000000000002</v>
      </c>
      <c r="D16" s="94">
        <v>-80.006</v>
      </c>
      <c r="E16" s="468">
        <f t="shared" si="1"/>
        <v>-202.459</v>
      </c>
    </row>
    <row r="17" spans="1:7" ht="15.75" thickBot="1">
      <c r="A17" s="14" t="s">
        <v>9</v>
      </c>
      <c r="B17" s="93">
        <v>-247.482</v>
      </c>
      <c r="C17" s="93">
        <v>-37.064999999999998</v>
      </c>
      <c r="D17" s="94">
        <v>-37.85</v>
      </c>
      <c r="E17" s="469">
        <f t="shared" si="1"/>
        <v>-322.39700000000005</v>
      </c>
    </row>
    <row r="18" spans="1:7" ht="16.5" customHeight="1" thickBot="1">
      <c r="A18" s="4" t="s">
        <v>10</v>
      </c>
      <c r="B18" s="85">
        <f>B12+B6</f>
        <v>2522.2080000000005</v>
      </c>
      <c r="C18" s="85">
        <f>C12+C6</f>
        <v>883.14800000000014</v>
      </c>
      <c r="D18" s="86">
        <f>D12+D6</f>
        <v>762.50200000000007</v>
      </c>
      <c r="E18" s="465">
        <f t="shared" si="1"/>
        <v>4167.8580000000011</v>
      </c>
      <c r="F18" s="17"/>
      <c r="G18" s="17"/>
    </row>
    <row r="19" spans="1:7" ht="15.75" thickBot="1">
      <c r="A19" s="4" t="s">
        <v>11</v>
      </c>
      <c r="B19" s="85">
        <f>SUM(B20:B22)</f>
        <v>-1361.3820000000001</v>
      </c>
      <c r="C19" s="85">
        <f>SUM(C20:C22)</f>
        <v>-110.16</v>
      </c>
      <c r="D19" s="86">
        <f>SUM(D20:D22)</f>
        <v>-371.22900000000004</v>
      </c>
      <c r="E19" s="465">
        <f t="shared" si="1"/>
        <v>-1842.7710000000002</v>
      </c>
      <c r="F19" s="17"/>
    </row>
    <row r="20" spans="1:7">
      <c r="A20" s="8" t="s">
        <v>12</v>
      </c>
      <c r="B20" s="93">
        <v>-1737.6469999999999</v>
      </c>
      <c r="C20" s="93">
        <v>-117.068</v>
      </c>
      <c r="D20" s="94">
        <v>-253.08699999999999</v>
      </c>
      <c r="E20" s="470">
        <f t="shared" si="1"/>
        <v>-2107.8019999999997</v>
      </c>
    </row>
    <row r="21" spans="1:7">
      <c r="A21" s="14" t="s">
        <v>13</v>
      </c>
      <c r="B21" s="93">
        <v>376.26499999999999</v>
      </c>
      <c r="C21" s="93">
        <v>12.592000000000001</v>
      </c>
      <c r="D21" s="94">
        <v>101.729</v>
      </c>
      <c r="E21" s="467">
        <f t="shared" si="1"/>
        <v>490.58599999999996</v>
      </c>
    </row>
    <row r="22" spans="1:7" ht="25.5" thickBot="1">
      <c r="A22" s="98" t="s">
        <v>43</v>
      </c>
      <c r="B22" s="93">
        <v>0</v>
      </c>
      <c r="C22" s="93">
        <v>-5.6840000000000002</v>
      </c>
      <c r="D22" s="94">
        <v>-219.87100000000001</v>
      </c>
      <c r="E22" s="471">
        <f t="shared" si="1"/>
        <v>-225.55500000000001</v>
      </c>
    </row>
    <row r="23" spans="1:7" ht="29.25" customHeight="1" thickBot="1">
      <c r="A23" s="4" t="s">
        <v>14</v>
      </c>
      <c r="B23" s="86">
        <f>B19+B18</f>
        <v>1160.8260000000005</v>
      </c>
      <c r="C23" s="87">
        <f>C19+C18</f>
        <v>772.98800000000017</v>
      </c>
      <c r="D23" s="86">
        <f>D19+D18</f>
        <v>391.27300000000002</v>
      </c>
      <c r="E23" s="465">
        <f t="shared" si="1"/>
        <v>2325.0870000000009</v>
      </c>
    </row>
    <row r="24" spans="1:7" ht="30" customHeight="1" thickBot="1">
      <c r="A24" s="4" t="s">
        <v>15</v>
      </c>
      <c r="B24" s="85">
        <f>B25+B26</f>
        <v>1461.9579999999999</v>
      </c>
      <c r="C24" s="85">
        <f>C25+C26</f>
        <v>282.63499999999999</v>
      </c>
      <c r="D24" s="86">
        <f>D25+D26</f>
        <v>426.28800000000001</v>
      </c>
      <c r="E24" s="465">
        <f t="shared" si="1"/>
        <v>2170.8809999999999</v>
      </c>
    </row>
    <row r="25" spans="1:7">
      <c r="A25" s="8" t="s">
        <v>16</v>
      </c>
      <c r="B25" s="93">
        <v>1611.6769999999999</v>
      </c>
      <c r="C25" s="93">
        <v>327.375</v>
      </c>
      <c r="D25" s="94">
        <v>547.81600000000003</v>
      </c>
      <c r="E25" s="466">
        <f t="shared" si="1"/>
        <v>2486.8679999999999</v>
      </c>
    </row>
    <row r="26" spans="1:7" ht="15.75" thickBot="1">
      <c r="A26" s="14" t="s">
        <v>17</v>
      </c>
      <c r="B26" s="96">
        <v>-149.71899999999999</v>
      </c>
      <c r="C26" s="96">
        <v>-44.74</v>
      </c>
      <c r="D26" s="97">
        <v>-121.52800000000001</v>
      </c>
      <c r="E26" s="471">
        <f>SUM(B26:D26)</f>
        <v>-315.98700000000002</v>
      </c>
    </row>
    <row r="27" spans="1:7" ht="16.5" customHeight="1" thickBot="1">
      <c r="A27" s="4" t="s">
        <v>18</v>
      </c>
      <c r="B27" s="88">
        <v>3.8919999999999999</v>
      </c>
      <c r="C27" s="87">
        <v>3.8180000000000001</v>
      </c>
      <c r="D27" s="99">
        <v>10.635</v>
      </c>
      <c r="E27" s="465">
        <f t="shared" si="1"/>
        <v>18.344999999999999</v>
      </c>
    </row>
    <row r="28" spans="1:7" ht="25.5" thickBot="1">
      <c r="A28" s="4" t="s">
        <v>19</v>
      </c>
      <c r="B28" s="100">
        <v>46.991999999999997</v>
      </c>
      <c r="C28" s="101">
        <v>1.103</v>
      </c>
      <c r="D28" s="102">
        <v>0.85</v>
      </c>
      <c r="E28" s="465">
        <f t="shared" si="1"/>
        <v>48.945</v>
      </c>
    </row>
    <row r="29" spans="1:7" ht="15.75" thickBot="1">
      <c r="A29" s="4" t="s">
        <v>20</v>
      </c>
      <c r="B29" s="85">
        <v>89.144000000000005</v>
      </c>
      <c r="C29" s="87">
        <v>0.105</v>
      </c>
      <c r="D29" s="86">
        <v>-4.01</v>
      </c>
      <c r="E29" s="465">
        <f t="shared" si="1"/>
        <v>85.239000000000004</v>
      </c>
    </row>
    <row r="30" spans="1:7" ht="15.75" thickBot="1">
      <c r="A30" s="4" t="s">
        <v>21</v>
      </c>
      <c r="B30" s="100">
        <v>249.26499999999999</v>
      </c>
      <c r="C30" s="101">
        <v>87.415999999999997</v>
      </c>
      <c r="D30" s="102">
        <v>44.103999999999999</v>
      </c>
      <c r="E30" s="465">
        <f t="shared" si="1"/>
        <v>380.78499999999997</v>
      </c>
    </row>
    <row r="31" spans="1:7" ht="15.75" thickBot="1">
      <c r="A31" s="4" t="s">
        <v>22</v>
      </c>
      <c r="B31" s="85">
        <f>B33+B32</f>
        <v>715.99800000000005</v>
      </c>
      <c r="C31" s="85">
        <f>C33+C32</f>
        <v>49.244</v>
      </c>
      <c r="D31" s="86">
        <f>D33+D32</f>
        <v>232.65300000000002</v>
      </c>
      <c r="E31" s="465">
        <f t="shared" si="1"/>
        <v>997.8950000000001</v>
      </c>
    </row>
    <row r="32" spans="1:7">
      <c r="A32" s="8" t="s">
        <v>23</v>
      </c>
      <c r="B32" s="89">
        <v>428.113</v>
      </c>
      <c r="C32" s="90">
        <v>17.041</v>
      </c>
      <c r="D32" s="91">
        <v>122.65900000000001</v>
      </c>
      <c r="E32" s="466">
        <f t="shared" si="1"/>
        <v>567.81299999999999</v>
      </c>
    </row>
    <row r="33" spans="1:6" ht="15.75" thickBot="1">
      <c r="A33" s="14" t="s">
        <v>24</v>
      </c>
      <c r="B33" s="95">
        <v>287.88499999999999</v>
      </c>
      <c r="C33" s="96">
        <v>32.203000000000003</v>
      </c>
      <c r="D33" s="97">
        <v>109.994</v>
      </c>
      <c r="E33" s="469">
        <f t="shared" si="1"/>
        <v>430.08199999999999</v>
      </c>
    </row>
    <row r="34" spans="1:6" ht="39.75" customHeight="1" thickBot="1">
      <c r="A34" s="4" t="s">
        <v>25</v>
      </c>
      <c r="B34" s="103">
        <f>SUM(B35:B40)</f>
        <v>-2307.8430000000003</v>
      </c>
      <c r="C34" s="85">
        <f>SUM(C35:C40)</f>
        <v>-664.91399999999999</v>
      </c>
      <c r="D34" s="99">
        <f>SUM(D35:D40)</f>
        <v>-930.43700000000001</v>
      </c>
      <c r="E34" s="465">
        <f t="shared" si="1"/>
        <v>-3903.1940000000004</v>
      </c>
    </row>
    <row r="35" spans="1:6">
      <c r="A35" s="43" t="s">
        <v>26</v>
      </c>
      <c r="B35" s="104">
        <v>-1200.9390000000001</v>
      </c>
      <c r="C35" s="105">
        <v>-342.58199999999999</v>
      </c>
      <c r="D35" s="106">
        <v>-477.25299999999999</v>
      </c>
      <c r="E35" s="470">
        <f t="shared" si="1"/>
        <v>-2020.7740000000001</v>
      </c>
    </row>
    <row r="36" spans="1:6">
      <c r="A36" s="46" t="s">
        <v>27</v>
      </c>
      <c r="B36" s="107">
        <v>-372.01600000000002</v>
      </c>
      <c r="C36" s="93">
        <v>-72.691000000000003</v>
      </c>
      <c r="D36" s="94">
        <v>-102.91200000000001</v>
      </c>
      <c r="E36" s="467">
        <f t="shared" si="1"/>
        <v>-547.61900000000003</v>
      </c>
    </row>
    <row r="37" spans="1:6">
      <c r="A37" s="46" t="s">
        <v>28</v>
      </c>
      <c r="B37" s="107">
        <v>-144.49600000000001</v>
      </c>
      <c r="C37" s="93">
        <v>-46.603999999999999</v>
      </c>
      <c r="D37" s="94">
        <v>-64.875</v>
      </c>
      <c r="E37" s="467">
        <f t="shared" si="1"/>
        <v>-255.97500000000002</v>
      </c>
    </row>
    <row r="38" spans="1:6">
      <c r="A38" s="46" t="s">
        <v>29</v>
      </c>
      <c r="B38" s="107">
        <v>-461.83100000000002</v>
      </c>
      <c r="C38" s="93">
        <v>-155.32900000000001</v>
      </c>
      <c r="D38" s="94">
        <v>-239.297</v>
      </c>
      <c r="E38" s="467">
        <f t="shared" si="1"/>
        <v>-856.45700000000011</v>
      </c>
    </row>
    <row r="39" spans="1:6">
      <c r="A39" s="46" t="s">
        <v>30</v>
      </c>
      <c r="B39" s="107">
        <v>-20.058</v>
      </c>
      <c r="C39" s="93">
        <v>-8.6259999999999994</v>
      </c>
      <c r="D39" s="94">
        <v>-11.928000000000001</v>
      </c>
      <c r="E39" s="467">
        <f t="shared" si="1"/>
        <v>-40.611999999999995</v>
      </c>
    </row>
    <row r="40" spans="1:6" ht="15.75" thickBot="1">
      <c r="A40" s="46" t="s">
        <v>31</v>
      </c>
      <c r="B40" s="108">
        <v>-108.503</v>
      </c>
      <c r="C40" s="96">
        <v>-39.082000000000001</v>
      </c>
      <c r="D40" s="97">
        <v>-34.171999999999997</v>
      </c>
      <c r="E40" s="471">
        <f t="shared" si="1"/>
        <v>-181.75700000000001</v>
      </c>
    </row>
    <row r="41" spans="1:6" ht="15.75" thickBot="1">
      <c r="A41" s="49" t="s">
        <v>32</v>
      </c>
      <c r="B41" s="109">
        <f>B42+B43</f>
        <v>-124.86199999999999</v>
      </c>
      <c r="C41" s="87">
        <f>C42+C43</f>
        <v>-33.878</v>
      </c>
      <c r="D41" s="86">
        <f>D42+D43</f>
        <v>-96.001999999999995</v>
      </c>
      <c r="E41" s="465">
        <f t="shared" si="1"/>
        <v>-254.74200000000002</v>
      </c>
    </row>
    <row r="42" spans="1:6">
      <c r="A42" s="43" t="s">
        <v>33</v>
      </c>
      <c r="B42" s="110">
        <v>-121.371</v>
      </c>
      <c r="C42" s="90">
        <v>-32.226999999999997</v>
      </c>
      <c r="D42" s="91">
        <v>-95.054000000000002</v>
      </c>
      <c r="E42" s="472">
        <f t="shared" si="1"/>
        <v>-248.65199999999999</v>
      </c>
    </row>
    <row r="43" spans="1:6" ht="15.75" thickBot="1">
      <c r="A43" s="52" t="s">
        <v>34</v>
      </c>
      <c r="B43" s="108">
        <v>-3.4910000000000001</v>
      </c>
      <c r="C43" s="96">
        <v>-1.651</v>
      </c>
      <c r="D43" s="97">
        <v>-0.94799999999999995</v>
      </c>
      <c r="E43" s="471">
        <f t="shared" si="1"/>
        <v>-6.09</v>
      </c>
    </row>
    <row r="44" spans="1:6" ht="15.75" thickBot="1">
      <c r="A44" s="49" t="s">
        <v>41</v>
      </c>
      <c r="B44" s="109">
        <f>B41+B34+B31+B30+B29+B28+B27+B24+B23</f>
        <v>1295.3699999999999</v>
      </c>
      <c r="C44" s="87">
        <f>C41+C34+C31+C30+C29+C28+C27+C24+C23</f>
        <v>498.51700000000005</v>
      </c>
      <c r="D44" s="86">
        <f>D41+D34+D31+D30+D29+D28+D27+D24+D23</f>
        <v>75.354000000000042</v>
      </c>
      <c r="E44" s="465">
        <f t="shared" si="1"/>
        <v>1869.241</v>
      </c>
      <c r="F44" s="17"/>
    </row>
    <row r="45" spans="1:6" ht="15.75" hidden="1" thickBot="1">
      <c r="A45" s="60" t="s">
        <v>35</v>
      </c>
      <c r="B45" s="61"/>
      <c r="C45" s="62"/>
      <c r="D45" s="112"/>
      <c r="E45" s="116">
        <f t="shared" si="1"/>
        <v>0</v>
      </c>
    </row>
    <row r="46" spans="1:6" ht="15.75" hidden="1" thickBot="1">
      <c r="A46" s="26"/>
      <c r="B46" s="64"/>
      <c r="C46" s="65"/>
      <c r="D46" s="113"/>
      <c r="E46" s="111">
        <f t="shared" si="1"/>
        <v>0</v>
      </c>
    </row>
    <row r="47" spans="1:6" ht="28.5" hidden="1" customHeight="1">
      <c r="A47" s="30" t="s">
        <v>42</v>
      </c>
      <c r="B47" s="50"/>
      <c r="C47" s="34"/>
      <c r="D47" s="114"/>
      <c r="E47" s="111">
        <f t="shared" si="1"/>
        <v>0</v>
      </c>
    </row>
    <row r="48" spans="1:6">
      <c r="B48" s="115"/>
      <c r="C48" s="115"/>
      <c r="D48" s="115"/>
      <c r="E48" s="115"/>
    </row>
  </sheetData>
  <mergeCells count="4">
    <mergeCell ref="A2:E2"/>
    <mergeCell ref="C3:E3"/>
    <mergeCell ref="A4:A5"/>
    <mergeCell ref="B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46"/>
  <sheetViews>
    <sheetView workbookViewId="0">
      <selection activeCell="I14" sqref="I14"/>
    </sheetView>
  </sheetViews>
  <sheetFormatPr defaultRowHeight="15"/>
  <cols>
    <col min="1" max="1" width="29.140625" bestFit="1" customWidth="1"/>
    <col min="2" max="2" width="13.5703125" customWidth="1"/>
    <col min="3" max="3" width="14.5703125" customWidth="1"/>
    <col min="4" max="4" width="13.85546875" customWidth="1"/>
    <col min="5" max="5" width="10.85546875" customWidth="1"/>
  </cols>
  <sheetData>
    <row r="2" spans="1:5">
      <c r="A2" s="969" t="s">
        <v>0</v>
      </c>
      <c r="B2" s="969"/>
      <c r="C2" s="969"/>
      <c r="D2" s="969"/>
      <c r="E2" s="969"/>
    </row>
    <row r="3" spans="1:5" ht="15.75" thickBot="1">
      <c r="A3" s="2"/>
      <c r="B3" s="3"/>
      <c r="C3" s="970" t="s">
        <v>1</v>
      </c>
      <c r="D3" s="970"/>
      <c r="E3" s="970"/>
    </row>
    <row r="4" spans="1:5" ht="15.75" thickBot="1">
      <c r="A4" s="971" t="s">
        <v>36</v>
      </c>
      <c r="B4" s="979" t="s">
        <v>44</v>
      </c>
      <c r="C4" s="980"/>
      <c r="D4" s="980"/>
      <c r="E4" s="981"/>
    </row>
    <row r="5" spans="1:5" ht="24.75" thickBot="1">
      <c r="A5" s="972"/>
      <c r="B5" s="556" t="s">
        <v>37</v>
      </c>
      <c r="C5" s="557" t="s">
        <v>38</v>
      </c>
      <c r="D5" s="557" t="s">
        <v>39</v>
      </c>
      <c r="E5" s="558" t="s">
        <v>40</v>
      </c>
    </row>
    <row r="6" spans="1:5" ht="15.75" thickBot="1">
      <c r="A6" s="4" t="s">
        <v>2</v>
      </c>
      <c r="B6" s="117" t="s">
        <v>45</v>
      </c>
      <c r="C6" s="118" t="s">
        <v>46</v>
      </c>
      <c r="D6" s="118" t="s">
        <v>47</v>
      </c>
      <c r="E6" s="119" t="s">
        <v>48</v>
      </c>
    </row>
    <row r="7" spans="1:5">
      <c r="A7" s="8" t="s">
        <v>3</v>
      </c>
      <c r="B7" s="120" t="s">
        <v>49</v>
      </c>
      <c r="C7" s="121" t="s">
        <v>50</v>
      </c>
      <c r="D7" s="121" t="s">
        <v>51</v>
      </c>
      <c r="E7" s="122" t="s">
        <v>52</v>
      </c>
    </row>
    <row r="8" spans="1:5">
      <c r="A8" s="11" t="s">
        <v>4</v>
      </c>
      <c r="B8" s="123" t="s">
        <v>53</v>
      </c>
      <c r="C8" s="124" t="s">
        <v>54</v>
      </c>
      <c r="D8" s="124" t="s">
        <v>55</v>
      </c>
      <c r="E8" s="122" t="s">
        <v>56</v>
      </c>
    </row>
    <row r="9" spans="1:5">
      <c r="A9" s="11" t="s">
        <v>5</v>
      </c>
      <c r="B9" s="123" t="s">
        <v>57</v>
      </c>
      <c r="C9" s="124" t="s">
        <v>58</v>
      </c>
      <c r="D9" s="124" t="s">
        <v>59</v>
      </c>
      <c r="E9" s="122" t="s">
        <v>60</v>
      </c>
    </row>
    <row r="10" spans="1:5">
      <c r="A10" s="11" t="s">
        <v>6</v>
      </c>
      <c r="B10" s="123" t="s">
        <v>61</v>
      </c>
      <c r="C10" s="124" t="s">
        <v>62</v>
      </c>
      <c r="D10" s="124" t="s">
        <v>63</v>
      </c>
      <c r="E10" s="122" t="s">
        <v>64</v>
      </c>
    </row>
    <row r="11" spans="1:5" ht="15.75" thickBot="1">
      <c r="A11" s="14" t="s">
        <v>7</v>
      </c>
      <c r="B11" s="125" t="s">
        <v>65</v>
      </c>
      <c r="C11" s="126" t="s">
        <v>66</v>
      </c>
      <c r="D11" s="126" t="s">
        <v>67</v>
      </c>
      <c r="E11" s="122" t="s">
        <v>68</v>
      </c>
    </row>
    <row r="12" spans="1:5" ht="15.75" thickBot="1">
      <c r="A12" s="4" t="s">
        <v>8</v>
      </c>
      <c r="B12" s="117" t="s">
        <v>69</v>
      </c>
      <c r="C12" s="118" t="s">
        <v>70</v>
      </c>
      <c r="D12" s="118" t="s">
        <v>71</v>
      </c>
      <c r="E12" s="119" t="s">
        <v>72</v>
      </c>
    </row>
    <row r="13" spans="1:5">
      <c r="A13" s="8" t="s">
        <v>3</v>
      </c>
      <c r="B13" s="120" t="s">
        <v>74</v>
      </c>
      <c r="C13" s="121" t="s">
        <v>75</v>
      </c>
      <c r="D13" s="121" t="s">
        <v>76</v>
      </c>
      <c r="E13" s="122" t="s">
        <v>77</v>
      </c>
    </row>
    <row r="14" spans="1:5">
      <c r="A14" s="11" t="s">
        <v>4</v>
      </c>
      <c r="B14" s="123" t="s">
        <v>78</v>
      </c>
      <c r="C14" s="124" t="s">
        <v>79</v>
      </c>
      <c r="D14" s="124" t="s">
        <v>80</v>
      </c>
      <c r="E14" s="122" t="s">
        <v>81</v>
      </c>
    </row>
    <row r="15" spans="1:5">
      <c r="A15" s="11" t="s">
        <v>5</v>
      </c>
      <c r="B15" s="123" t="s">
        <v>82</v>
      </c>
      <c r="C15" s="124" t="s">
        <v>83</v>
      </c>
      <c r="D15" s="124" t="s">
        <v>84</v>
      </c>
      <c r="E15" s="122" t="s">
        <v>85</v>
      </c>
    </row>
    <row r="16" spans="1:5" ht="15.75" thickBot="1">
      <c r="A16" s="11" t="s">
        <v>6</v>
      </c>
      <c r="B16" s="123" t="s">
        <v>86</v>
      </c>
      <c r="C16" s="124" t="s">
        <v>87</v>
      </c>
      <c r="D16" s="124" t="s">
        <v>88</v>
      </c>
      <c r="E16" s="122" t="s">
        <v>89</v>
      </c>
    </row>
    <row r="17" spans="1:5" ht="15.75" thickBot="1">
      <c r="A17" s="4" t="s">
        <v>10</v>
      </c>
      <c r="B17" s="117" t="s">
        <v>90</v>
      </c>
      <c r="C17" s="118" t="s">
        <v>91</v>
      </c>
      <c r="D17" s="118" t="s">
        <v>92</v>
      </c>
      <c r="E17" s="119" t="s">
        <v>93</v>
      </c>
    </row>
    <row r="18" spans="1:5" ht="15.75" thickBot="1">
      <c r="A18" s="4" t="s">
        <v>11</v>
      </c>
      <c r="B18" s="117" t="s">
        <v>94</v>
      </c>
      <c r="C18" s="118" t="s">
        <v>95</v>
      </c>
      <c r="D18" s="118" t="s">
        <v>96</v>
      </c>
      <c r="E18" s="119" t="s">
        <v>97</v>
      </c>
    </row>
    <row r="19" spans="1:5">
      <c r="A19" s="8" t="s">
        <v>12</v>
      </c>
      <c r="B19" s="120" t="s">
        <v>98</v>
      </c>
      <c r="C19" s="121" t="s">
        <v>99</v>
      </c>
      <c r="D19" s="121" t="s">
        <v>100</v>
      </c>
      <c r="E19" s="122" t="s">
        <v>101</v>
      </c>
    </row>
    <row r="20" spans="1:5">
      <c r="A20" s="14" t="s">
        <v>13</v>
      </c>
      <c r="B20" s="125" t="s">
        <v>102</v>
      </c>
      <c r="C20" s="126" t="s">
        <v>103</v>
      </c>
      <c r="D20" s="126" t="s">
        <v>104</v>
      </c>
      <c r="E20" s="127" t="s">
        <v>105</v>
      </c>
    </row>
    <row r="21" spans="1:5" ht="15.75" thickBot="1">
      <c r="A21" s="98" t="s">
        <v>106</v>
      </c>
      <c r="B21" s="128" t="s">
        <v>107</v>
      </c>
      <c r="C21" s="129" t="s">
        <v>108</v>
      </c>
      <c r="D21" s="129" t="s">
        <v>109</v>
      </c>
      <c r="E21" s="130" t="s">
        <v>110</v>
      </c>
    </row>
    <row r="22" spans="1:5" ht="25.5" thickBot="1">
      <c r="A22" s="4" t="s">
        <v>14</v>
      </c>
      <c r="B22" s="117" t="s">
        <v>112</v>
      </c>
      <c r="C22" s="118" t="s">
        <v>113</v>
      </c>
      <c r="D22" s="118" t="s">
        <v>114</v>
      </c>
      <c r="E22" s="119" t="s">
        <v>115</v>
      </c>
    </row>
    <row r="23" spans="1:5" ht="15.75" thickBot="1">
      <c r="A23" s="4" t="s">
        <v>15</v>
      </c>
      <c r="B23" s="117" t="s">
        <v>116</v>
      </c>
      <c r="C23" s="118" t="s">
        <v>117</v>
      </c>
      <c r="D23" s="118" t="s">
        <v>118</v>
      </c>
      <c r="E23" s="119" t="s">
        <v>119</v>
      </c>
    </row>
    <row r="24" spans="1:5">
      <c r="A24" s="8" t="s">
        <v>16</v>
      </c>
      <c r="B24" s="120" t="s">
        <v>120</v>
      </c>
      <c r="C24" s="121" t="s">
        <v>121</v>
      </c>
      <c r="D24" s="121" t="s">
        <v>122</v>
      </c>
      <c r="E24" s="122" t="s">
        <v>123</v>
      </c>
    </row>
    <row r="25" spans="1:5" ht="15.75" thickBot="1">
      <c r="A25" s="14" t="s">
        <v>17</v>
      </c>
      <c r="B25" s="125" t="s">
        <v>124</v>
      </c>
      <c r="C25" s="126" t="s">
        <v>125</v>
      </c>
      <c r="D25" s="126" t="s">
        <v>126</v>
      </c>
      <c r="E25" s="122" t="s">
        <v>127</v>
      </c>
    </row>
    <row r="26" spans="1:5" ht="15.75" thickBot="1">
      <c r="A26" s="4" t="s">
        <v>18</v>
      </c>
      <c r="B26" s="117" t="s">
        <v>129</v>
      </c>
      <c r="C26" s="118" t="s">
        <v>130</v>
      </c>
      <c r="D26" s="118" t="s">
        <v>131</v>
      </c>
      <c r="E26" s="119" t="s">
        <v>132</v>
      </c>
    </row>
    <row r="27" spans="1:5" ht="25.5" thickBot="1">
      <c r="A27" s="4" t="s">
        <v>19</v>
      </c>
      <c r="B27" s="131" t="s">
        <v>134</v>
      </c>
      <c r="C27" s="132" t="s">
        <v>133</v>
      </c>
      <c r="D27" s="132" t="s">
        <v>135</v>
      </c>
      <c r="E27" s="119" t="s">
        <v>136</v>
      </c>
    </row>
    <row r="28" spans="1:5" ht="15.75" thickBot="1">
      <c r="A28" s="4" t="s">
        <v>20</v>
      </c>
      <c r="B28" s="117" t="s">
        <v>137</v>
      </c>
      <c r="C28" s="118" t="s">
        <v>138</v>
      </c>
      <c r="D28" s="118" t="s">
        <v>139</v>
      </c>
      <c r="E28" s="119" t="s">
        <v>140</v>
      </c>
    </row>
    <row r="29" spans="1:5" ht="15.75" thickBot="1">
      <c r="A29" s="4" t="s">
        <v>21</v>
      </c>
      <c r="B29" s="131" t="s">
        <v>141</v>
      </c>
      <c r="C29" s="132" t="s">
        <v>142</v>
      </c>
      <c r="D29" s="132" t="s">
        <v>143</v>
      </c>
      <c r="E29" s="119" t="s">
        <v>144</v>
      </c>
    </row>
    <row r="30" spans="1:5" ht="15.75" thickBot="1">
      <c r="A30" s="4" t="s">
        <v>22</v>
      </c>
      <c r="B30" s="117" t="s">
        <v>145</v>
      </c>
      <c r="C30" s="118" t="s">
        <v>146</v>
      </c>
      <c r="D30" s="118" t="s">
        <v>147</v>
      </c>
      <c r="E30" s="119" t="s">
        <v>148</v>
      </c>
    </row>
    <row r="31" spans="1:5">
      <c r="A31" s="8" t="s">
        <v>23</v>
      </c>
      <c r="B31" s="120" t="s">
        <v>149</v>
      </c>
      <c r="C31" s="121" t="s">
        <v>150</v>
      </c>
      <c r="D31" s="121" t="s">
        <v>137</v>
      </c>
      <c r="E31" s="122" t="s">
        <v>102</v>
      </c>
    </row>
    <row r="32" spans="1:5" ht="15.75" thickBot="1">
      <c r="A32" s="14" t="s">
        <v>24</v>
      </c>
      <c r="B32" s="125" t="s">
        <v>151</v>
      </c>
      <c r="C32" s="126" t="s">
        <v>152</v>
      </c>
      <c r="D32" s="126" t="s">
        <v>153</v>
      </c>
      <c r="E32" s="122" t="s">
        <v>154</v>
      </c>
    </row>
    <row r="33" spans="1:5" ht="25.5" thickBot="1">
      <c r="A33" s="4" t="s">
        <v>25</v>
      </c>
      <c r="B33" s="117" t="s">
        <v>155</v>
      </c>
      <c r="C33" s="118" t="s">
        <v>156</v>
      </c>
      <c r="D33" s="118" t="s">
        <v>157</v>
      </c>
      <c r="E33" s="119" t="s">
        <v>158</v>
      </c>
    </row>
    <row r="34" spans="1:5">
      <c r="A34" s="8" t="s">
        <v>26</v>
      </c>
      <c r="B34" s="120" t="s">
        <v>159</v>
      </c>
      <c r="C34" s="121" t="s">
        <v>160</v>
      </c>
      <c r="D34" s="121" t="s">
        <v>161</v>
      </c>
      <c r="E34" s="122" t="s">
        <v>162</v>
      </c>
    </row>
    <row r="35" spans="1:5">
      <c r="A35" s="11" t="s">
        <v>27</v>
      </c>
      <c r="B35" s="123" t="s">
        <v>74</v>
      </c>
      <c r="C35" s="124" t="s">
        <v>163</v>
      </c>
      <c r="D35" s="124" t="s">
        <v>164</v>
      </c>
      <c r="E35" s="122" t="s">
        <v>165</v>
      </c>
    </row>
    <row r="36" spans="1:5">
      <c r="A36" s="11" t="s">
        <v>28</v>
      </c>
      <c r="B36" s="123" t="s">
        <v>167</v>
      </c>
      <c r="C36" s="124" t="s">
        <v>168</v>
      </c>
      <c r="D36" s="124" t="s">
        <v>169</v>
      </c>
      <c r="E36" s="122" t="s">
        <v>170</v>
      </c>
    </row>
    <row r="37" spans="1:5">
      <c r="A37" s="11" t="s">
        <v>29</v>
      </c>
      <c r="B37" s="123" t="s">
        <v>171</v>
      </c>
      <c r="C37" s="124" t="s">
        <v>172</v>
      </c>
      <c r="D37" s="124" t="s">
        <v>173</v>
      </c>
      <c r="E37" s="122" t="s">
        <v>174</v>
      </c>
    </row>
    <row r="38" spans="1:5">
      <c r="A38" s="11" t="s">
        <v>30</v>
      </c>
      <c r="B38" s="123" t="s">
        <v>175</v>
      </c>
      <c r="C38" s="124" t="s">
        <v>176</v>
      </c>
      <c r="D38" s="124" t="s">
        <v>176</v>
      </c>
      <c r="E38" s="122" t="s">
        <v>177</v>
      </c>
    </row>
    <row r="39" spans="1:5">
      <c r="A39" s="11" t="s">
        <v>31</v>
      </c>
      <c r="B39" s="133" t="s">
        <v>178</v>
      </c>
      <c r="C39" s="124" t="s">
        <v>166</v>
      </c>
      <c r="D39" s="124" t="s">
        <v>179</v>
      </c>
      <c r="E39" s="134" t="s">
        <v>73</v>
      </c>
    </row>
    <row r="40" spans="1:5" ht="15.75" thickBot="1">
      <c r="A40" s="135" t="s">
        <v>180</v>
      </c>
      <c r="B40" s="136" t="s">
        <v>173</v>
      </c>
      <c r="C40" s="137" t="s">
        <v>181</v>
      </c>
      <c r="D40" s="137" t="s">
        <v>182</v>
      </c>
      <c r="E40" s="127" t="s">
        <v>183</v>
      </c>
    </row>
    <row r="41" spans="1:5" ht="15.75" thickBot="1">
      <c r="A41" s="4" t="s">
        <v>32</v>
      </c>
      <c r="B41" s="117" t="s">
        <v>184</v>
      </c>
      <c r="C41" s="118" t="s">
        <v>185</v>
      </c>
      <c r="D41" s="118" t="s">
        <v>186</v>
      </c>
      <c r="E41" s="119" t="s">
        <v>187</v>
      </c>
    </row>
    <row r="42" spans="1:5">
      <c r="A42" s="8" t="s">
        <v>33</v>
      </c>
      <c r="B42" s="120" t="s">
        <v>188</v>
      </c>
      <c r="C42" s="121" t="s">
        <v>189</v>
      </c>
      <c r="D42" s="121" t="s">
        <v>190</v>
      </c>
      <c r="E42" s="122" t="s">
        <v>191</v>
      </c>
    </row>
    <row r="43" spans="1:5" ht="15.75" thickBot="1">
      <c r="A43" s="14" t="s">
        <v>34</v>
      </c>
      <c r="B43" s="125" t="s">
        <v>192</v>
      </c>
      <c r="C43" s="126" t="s">
        <v>193</v>
      </c>
      <c r="D43" s="126" t="s">
        <v>111</v>
      </c>
      <c r="E43" s="122" t="s">
        <v>194</v>
      </c>
    </row>
    <row r="44" spans="1:5" ht="15.75" thickBot="1">
      <c r="A44" s="4" t="s">
        <v>41</v>
      </c>
      <c r="B44" s="138" t="s">
        <v>195</v>
      </c>
      <c r="C44" s="139" t="s">
        <v>196</v>
      </c>
      <c r="D44" s="139" t="s">
        <v>197</v>
      </c>
      <c r="E44" s="140" t="s">
        <v>198</v>
      </c>
    </row>
    <row r="45" spans="1:5" ht="15.75" thickBot="1">
      <c r="A45" s="22" t="s">
        <v>35</v>
      </c>
      <c r="B45" s="141" t="s">
        <v>128</v>
      </c>
      <c r="C45" s="142" t="s">
        <v>199</v>
      </c>
      <c r="D45" s="142" t="s">
        <v>200</v>
      </c>
      <c r="E45" s="143" t="s">
        <v>201</v>
      </c>
    </row>
    <row r="46" spans="1:5" ht="25.5" thickBot="1">
      <c r="A46" s="30" t="s">
        <v>42</v>
      </c>
      <c r="B46" s="144" t="s">
        <v>202</v>
      </c>
      <c r="C46" s="118" t="s">
        <v>203</v>
      </c>
      <c r="D46" s="118" t="s">
        <v>204</v>
      </c>
      <c r="E46" s="119" t="s">
        <v>205</v>
      </c>
    </row>
  </sheetData>
  <mergeCells count="4">
    <mergeCell ref="A2:E2"/>
    <mergeCell ref="C3:E3"/>
    <mergeCell ref="A4:A5"/>
    <mergeCell ref="B4:E4"/>
  </mergeCells>
  <pageMargins left="0.7" right="0.7" top="0.75" bottom="0.75" header="0.3" footer="0.3"/>
  <ignoredErrors>
    <ignoredError sqref="B6:E4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61</vt:i4>
      </vt:variant>
      <vt:variant>
        <vt:lpstr>Named Ranges</vt:lpstr>
      </vt:variant>
      <vt:variant>
        <vt:i4>8</vt:i4>
      </vt:variant>
    </vt:vector>
  </HeadingPairs>
  <TitlesOfParts>
    <vt:vector size="69" baseType="lpstr">
      <vt:lpstr>31.12.2004</vt:lpstr>
      <vt:lpstr>31.3.2005</vt:lpstr>
      <vt:lpstr>30.6.2005</vt:lpstr>
      <vt:lpstr>30.9.2005</vt:lpstr>
      <vt:lpstr>31.12.2005</vt:lpstr>
      <vt:lpstr>31.3.2006</vt:lpstr>
      <vt:lpstr>30.6.2006</vt:lpstr>
      <vt:lpstr>30.9.2006</vt:lpstr>
      <vt:lpstr>31.12.2006</vt:lpstr>
      <vt:lpstr>31.3.2007</vt:lpstr>
      <vt:lpstr>30.6.2007</vt:lpstr>
      <vt:lpstr>30.9.2007</vt:lpstr>
      <vt:lpstr>31.12.2007</vt:lpstr>
      <vt:lpstr>31.3.2008</vt:lpstr>
      <vt:lpstr>30.6.2008</vt:lpstr>
      <vt:lpstr>30.9.2008</vt:lpstr>
      <vt:lpstr>31.12.2008</vt:lpstr>
      <vt:lpstr>31.3.2009</vt:lpstr>
      <vt:lpstr>30.6.2009</vt:lpstr>
      <vt:lpstr>30.9.2009</vt:lpstr>
      <vt:lpstr>31.12.2009</vt:lpstr>
      <vt:lpstr>31.3.2010</vt:lpstr>
      <vt:lpstr>30.6.2010</vt:lpstr>
      <vt:lpstr>30.9.2010</vt:lpstr>
      <vt:lpstr>31.12.2010</vt:lpstr>
      <vt:lpstr>31.3.2011</vt:lpstr>
      <vt:lpstr>30.6.2011</vt:lpstr>
      <vt:lpstr>30.9.2011</vt:lpstr>
      <vt:lpstr>31.12.2011</vt:lpstr>
      <vt:lpstr>31.3.2012</vt:lpstr>
      <vt:lpstr>30.6.2012 </vt:lpstr>
      <vt:lpstr>30.9.2012</vt:lpstr>
      <vt:lpstr>31.12.2012</vt:lpstr>
      <vt:lpstr>31.3.2013</vt:lpstr>
      <vt:lpstr>30.6.2013</vt:lpstr>
      <vt:lpstr>30.9.2013</vt:lpstr>
      <vt:lpstr>31.12.2013</vt:lpstr>
      <vt:lpstr>31.3.2014</vt:lpstr>
      <vt:lpstr>30.6.2014</vt:lpstr>
      <vt:lpstr>30.9.2014</vt:lpstr>
      <vt:lpstr>31.12.2014</vt:lpstr>
      <vt:lpstr>31.3.2015</vt:lpstr>
      <vt:lpstr>30.6.2015</vt:lpstr>
      <vt:lpstr>30.9.2015</vt:lpstr>
      <vt:lpstr>31.12.2015</vt:lpstr>
      <vt:lpstr>31.3.2016</vt:lpstr>
      <vt:lpstr>30.6.2016</vt:lpstr>
      <vt:lpstr>30.9.2016</vt:lpstr>
      <vt:lpstr>31.12.2016</vt:lpstr>
      <vt:lpstr>31.3.2017</vt:lpstr>
      <vt:lpstr>30.6.2017</vt:lpstr>
      <vt:lpstr>30.9.2017</vt:lpstr>
      <vt:lpstr>31.12.2017</vt:lpstr>
      <vt:lpstr>31.3.2018</vt:lpstr>
      <vt:lpstr>30.6.2018</vt:lpstr>
      <vt:lpstr>30.9.2018</vt:lpstr>
      <vt:lpstr>31.12.2018</vt:lpstr>
      <vt:lpstr>31.3.2019</vt:lpstr>
      <vt:lpstr>30.6.2019</vt:lpstr>
      <vt:lpstr>30.9.2019</vt:lpstr>
      <vt:lpstr>31.12.2019</vt:lpstr>
      <vt:lpstr>'30.6.2011'!Print_Area</vt:lpstr>
      <vt:lpstr>'30.6.2013'!Print_Area</vt:lpstr>
      <vt:lpstr>'30.9.2013'!Print_Area</vt:lpstr>
      <vt:lpstr>'31.12.2012'!Print_Area</vt:lpstr>
      <vt:lpstr>'31.3.2013'!Print_Area</vt:lpstr>
      <vt:lpstr>'30.6.2011'!Print_Titles</vt:lpstr>
      <vt:lpstr>'31.12.2013'!Print_Titles</vt:lpstr>
      <vt:lpstr>'31.3.2014'!Print_Titles</vt:lpstr>
    </vt:vector>
  </TitlesOfParts>
  <Company>Republika Makedonija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MajaI</dc:creator>
  <cp:lastModifiedBy>Mihajlo Vaskov</cp:lastModifiedBy>
  <cp:lastPrinted>2016-11-04T11:34:41Z</cp:lastPrinted>
  <dcterms:created xsi:type="dcterms:W3CDTF">2011-08-08T14:18:17Z</dcterms:created>
  <dcterms:modified xsi:type="dcterms:W3CDTF">2020-03-04T14:03:41Z</dcterms:modified>
</cp:coreProperties>
</file>